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i.sharepoint.com/sites/YuzuMCIUSAAS/IRF/Research/2021 Research/04. Incentive Travel Toolkit/"/>
    </mc:Choice>
  </mc:AlternateContent>
  <xr:revisionPtr revIDLastSave="0" documentId="8_{C056047D-6B0E-44EA-8B6E-02A414EECA95}" xr6:coauthVersionLast="47" xr6:coauthVersionMax="47" xr10:uidLastSave="{00000000-0000-0000-0000-000000000000}"/>
  <bookViews>
    <workbookView xWindow="-108" yWindow="-108" windowWidth="23256" windowHeight="12576" tabRatio="618" activeTab="1" xr2:uid="{00000000-000D-0000-FFFF-FFFF00000000}"/>
  </bookViews>
  <sheets>
    <sheet name="Financial Summary" sheetId="1" r:id="rId1"/>
    <sheet name="Detailed Expenses" sheetId="2" r:id="rId2"/>
    <sheet name="Prof Services Summary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9" i="2" l="1"/>
  <c r="J148" i="2"/>
  <c r="I148" i="2"/>
  <c r="L147" i="2"/>
  <c r="K147" i="2"/>
  <c r="J147" i="2"/>
  <c r="I147" i="2"/>
  <c r="D14" i="1"/>
  <c r="C14" i="1"/>
  <c r="B14" i="1"/>
  <c r="I106" i="2"/>
  <c r="I119" i="2"/>
  <c r="I105" i="2"/>
  <c r="I104" i="2"/>
  <c r="I103" i="2"/>
  <c r="I102" i="2"/>
  <c r="I101" i="2"/>
  <c r="I100" i="2"/>
  <c r="F105" i="2"/>
  <c r="F104" i="2"/>
  <c r="F103" i="2"/>
  <c r="F102" i="2"/>
  <c r="F106" i="2" s="1"/>
  <c r="F101" i="2"/>
  <c r="F100" i="2"/>
  <c r="F107" i="2"/>
  <c r="I107" i="2" s="1"/>
  <c r="L107" i="2" s="1"/>
  <c r="F108" i="2"/>
  <c r="I108" i="2"/>
  <c r="L108" i="2" s="1"/>
  <c r="F109" i="2"/>
  <c r="I109" i="2" s="1"/>
  <c r="L109" i="2" s="1"/>
  <c r="F110" i="2"/>
  <c r="I110" i="2" s="1"/>
  <c r="L110" i="2" s="1"/>
  <c r="F111" i="2"/>
  <c r="I111" i="2" s="1"/>
  <c r="L111" i="2" s="1"/>
  <c r="F112" i="2"/>
  <c r="I112" i="2" s="1"/>
  <c r="L112" i="2" s="1"/>
  <c r="F113" i="2"/>
  <c r="I113" i="2" s="1"/>
  <c r="L113" i="2" s="1"/>
  <c r="F24" i="2"/>
  <c r="I24" i="2" s="1"/>
  <c r="L24" i="2" s="1"/>
  <c r="J101" i="2" l="1"/>
  <c r="J102" i="2"/>
  <c r="J103" i="2"/>
  <c r="J104" i="2"/>
  <c r="J105" i="2"/>
  <c r="K105" i="2" s="1"/>
  <c r="K103" i="2"/>
  <c r="L103" i="2" s="1"/>
  <c r="J100" i="2"/>
  <c r="F81" i="2"/>
  <c r="L105" i="2" l="1"/>
  <c r="J106" i="2"/>
  <c r="K102" i="2"/>
  <c r="L102" i="2" s="1"/>
  <c r="K101" i="2"/>
  <c r="L101" i="2" s="1"/>
  <c r="K104" i="2"/>
  <c r="L104" i="2" s="1"/>
  <c r="K100" i="2"/>
  <c r="I81" i="2"/>
  <c r="K106" i="2" l="1"/>
  <c r="L100" i="2"/>
  <c r="L106" i="2" s="1"/>
  <c r="F45" i="2"/>
  <c r="F31" i="2"/>
  <c r="D21" i="7" l="1"/>
  <c r="D19" i="7"/>
  <c r="D10" i="7"/>
  <c r="D7" i="7"/>
  <c r="F93" i="2"/>
  <c r="I93" i="2" s="1"/>
  <c r="L93" i="2" s="1"/>
  <c r="F94" i="2"/>
  <c r="I94" i="2" s="1"/>
  <c r="L94" i="2" s="1"/>
  <c r="F95" i="2"/>
  <c r="I95" i="2" s="1"/>
  <c r="L95" i="2" s="1"/>
  <c r="F96" i="2"/>
  <c r="I96" i="2" s="1"/>
  <c r="L96" i="2" s="1"/>
  <c r="F97" i="2"/>
  <c r="I97" i="2" s="1"/>
  <c r="L97" i="2" s="1"/>
  <c r="F98" i="2"/>
  <c r="I98" i="2" s="1"/>
  <c r="L98" i="2" s="1"/>
  <c r="F66" i="2"/>
  <c r="I66" i="2" s="1"/>
  <c r="L66" i="2" s="1"/>
  <c r="F67" i="2"/>
  <c r="I67" i="2" s="1"/>
  <c r="L67" i="2" s="1"/>
  <c r="F68" i="2"/>
  <c r="I68" i="2" s="1"/>
  <c r="L68" i="2" s="1"/>
  <c r="F69" i="2"/>
  <c r="I69" i="2" s="1"/>
  <c r="L69" i="2" s="1"/>
  <c r="F70" i="2"/>
  <c r="I70" i="2" s="1"/>
  <c r="L70" i="2" s="1"/>
  <c r="F71" i="2"/>
  <c r="I71" i="2" s="1"/>
  <c r="L71" i="2" s="1"/>
  <c r="F72" i="2"/>
  <c r="I72" i="2" s="1"/>
  <c r="L72" i="2" s="1"/>
  <c r="F73" i="2"/>
  <c r="I73" i="2" s="1"/>
  <c r="L73" i="2" s="1"/>
  <c r="F74" i="2"/>
  <c r="I74" i="2" s="1"/>
  <c r="L74" i="2" s="1"/>
  <c r="F75" i="2"/>
  <c r="I75" i="2" s="1"/>
  <c r="L75" i="2" s="1"/>
  <c r="F76" i="2"/>
  <c r="I76" i="2" s="1"/>
  <c r="L76" i="2" s="1"/>
  <c r="F77" i="2"/>
  <c r="I77" i="2" s="1"/>
  <c r="L77" i="2" s="1"/>
  <c r="F78" i="2"/>
  <c r="I78" i="2" s="1"/>
  <c r="L78" i="2" s="1"/>
  <c r="I54" i="2"/>
  <c r="J29" i="2"/>
  <c r="K29" i="2"/>
  <c r="F18" i="2"/>
  <c r="F19" i="2"/>
  <c r="F20" i="2"/>
  <c r="F21" i="2"/>
  <c r="F22" i="2"/>
  <c r="F23" i="2"/>
  <c r="F25" i="2"/>
  <c r="F26" i="2"/>
  <c r="F27" i="2"/>
  <c r="F28" i="2"/>
  <c r="F17" i="2"/>
  <c r="J16" i="2"/>
  <c r="K16" i="2"/>
  <c r="F7" i="2"/>
  <c r="F8" i="2"/>
  <c r="F9" i="2"/>
  <c r="F10" i="2"/>
  <c r="F11" i="2"/>
  <c r="F12" i="2"/>
  <c r="F13" i="2"/>
  <c r="F14" i="2"/>
  <c r="F15" i="2"/>
  <c r="C7" i="7" l="1"/>
  <c r="D25" i="7" l="1"/>
  <c r="D22" i="7"/>
  <c r="D20" i="7"/>
  <c r="D18" i="7"/>
  <c r="D17" i="7"/>
  <c r="D16" i="7"/>
  <c r="D15" i="7"/>
  <c r="D14" i="7"/>
  <c r="D13" i="7"/>
  <c r="D12" i="7"/>
  <c r="D11" i="7"/>
  <c r="D9" i="7"/>
  <c r="D8" i="7"/>
  <c r="D6" i="7"/>
  <c r="D5" i="7"/>
  <c r="D4" i="7"/>
  <c r="D3" i="7"/>
  <c r="C6" i="7"/>
  <c r="C5" i="7"/>
  <c r="K144" i="2"/>
  <c r="F142" i="2"/>
  <c r="I142" i="2" s="1"/>
  <c r="L142" i="2" s="1"/>
  <c r="F143" i="2"/>
  <c r="I143" i="2" s="1"/>
  <c r="L143" i="2" s="1"/>
  <c r="K139" i="2"/>
  <c r="K148" i="2" s="1"/>
  <c r="K155" i="2" s="1"/>
  <c r="I138" i="2"/>
  <c r="L138" i="2" s="1"/>
  <c r="K128" i="2"/>
  <c r="F122" i="2"/>
  <c r="I122" i="2" s="1"/>
  <c r="F123" i="2"/>
  <c r="I123" i="2" s="1"/>
  <c r="F124" i="2"/>
  <c r="I124" i="2" s="1"/>
  <c r="F125" i="2"/>
  <c r="I125" i="2" s="1"/>
  <c r="L125" i="2" s="1"/>
  <c r="F126" i="2"/>
  <c r="I126" i="2" s="1"/>
  <c r="L126" i="2" s="1"/>
  <c r="F127" i="2"/>
  <c r="I127" i="2" s="1"/>
  <c r="K119" i="2"/>
  <c r="F118" i="2"/>
  <c r="I118" i="2" s="1"/>
  <c r="L118" i="2" s="1"/>
  <c r="K99" i="2"/>
  <c r="K91" i="2"/>
  <c r="K79" i="2"/>
  <c r="K64" i="2"/>
  <c r="F63" i="2"/>
  <c r="I63" i="2" s="1"/>
  <c r="K53" i="2"/>
  <c r="K44" i="2"/>
  <c r="F52" i="2"/>
  <c r="I52" i="2" s="1"/>
  <c r="L52" i="2" s="1"/>
  <c r="I28" i="2"/>
  <c r="K149" i="2" l="1"/>
  <c r="K154" i="2" s="1"/>
  <c r="D18" i="1"/>
  <c r="D17" i="1"/>
  <c r="D16" i="1"/>
  <c r="D15" i="1"/>
  <c r="D13" i="1"/>
  <c r="D12" i="1"/>
  <c r="D11" i="1"/>
  <c r="D10" i="1"/>
  <c r="D9" i="1"/>
  <c r="D8" i="1"/>
  <c r="D7" i="1"/>
  <c r="C22" i="7"/>
  <c r="L124" i="2"/>
  <c r="L123" i="2"/>
  <c r="L127" i="2"/>
  <c r="L122" i="2"/>
  <c r="L63" i="2"/>
  <c r="L28" i="2"/>
  <c r="I15" i="2"/>
  <c r="F42" i="2"/>
  <c r="I42" i="2" s="1"/>
  <c r="L15" i="2" l="1"/>
  <c r="L42" i="2"/>
  <c r="L81" i="2"/>
  <c r="D28" i="1" l="1"/>
  <c r="B28" i="1"/>
  <c r="D27" i="7" l="1"/>
  <c r="D28" i="7"/>
  <c r="I55" i="2" l="1"/>
  <c r="I18" i="2"/>
  <c r="C3" i="7" s="1"/>
  <c r="L55" i="2" l="1"/>
  <c r="L21" i="2"/>
  <c r="F38" i="2"/>
  <c r="I10" i="2"/>
  <c r="I9" i="2"/>
  <c r="L9" i="2" l="1"/>
  <c r="L10" i="2"/>
  <c r="I38" i="2"/>
  <c r="L18" i="2"/>
  <c r="L25" i="2"/>
  <c r="L26" i="2"/>
  <c r="L38" i="2" l="1"/>
  <c r="I56" i="2"/>
  <c r="I8" i="2"/>
  <c r="I11" i="2"/>
  <c r="I12" i="2"/>
  <c r="I13" i="2"/>
  <c r="I14" i="2"/>
  <c r="I19" i="2"/>
  <c r="C25" i="7" s="1"/>
  <c r="I20" i="2"/>
  <c r="C4" i="7" s="1"/>
  <c r="I22" i="2"/>
  <c r="I23" i="2"/>
  <c r="I27" i="2"/>
  <c r="I31" i="2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9" i="2"/>
  <c r="I39" i="2" s="1"/>
  <c r="F120" i="2"/>
  <c r="I120" i="2" s="1"/>
  <c r="F121" i="2"/>
  <c r="I121" i="2" s="1"/>
  <c r="F129" i="2"/>
  <c r="F130" i="2"/>
  <c r="I130" i="2" s="1"/>
  <c r="C16" i="7" s="1"/>
  <c r="F131" i="2"/>
  <c r="I131" i="2" s="1"/>
  <c r="C17" i="7" s="1"/>
  <c r="F132" i="2"/>
  <c r="I132" i="2" s="1"/>
  <c r="C18" i="7" s="1"/>
  <c r="F133" i="2"/>
  <c r="I133" i="2" s="1"/>
  <c r="F134" i="2"/>
  <c r="I134" i="2" s="1"/>
  <c r="F135" i="2"/>
  <c r="I135" i="2" s="1"/>
  <c r="C20" i="7" s="1"/>
  <c r="F136" i="2"/>
  <c r="I136" i="2" s="1"/>
  <c r="F137" i="2"/>
  <c r="I137" i="2" s="1"/>
  <c r="F88" i="2"/>
  <c r="I88" i="2" s="1"/>
  <c r="F84" i="2"/>
  <c r="F85" i="2"/>
  <c r="F82" i="2"/>
  <c r="C8" i="7"/>
  <c r="C9" i="7"/>
  <c r="I85" i="2" l="1"/>
  <c r="C14" i="7" s="1"/>
  <c r="I82" i="2"/>
  <c r="C11" i="7" s="1"/>
  <c r="I84" i="2"/>
  <c r="L84" i="2" s="1"/>
  <c r="C21" i="7"/>
  <c r="C19" i="7"/>
  <c r="L130" i="2"/>
  <c r="L137" i="2"/>
  <c r="L133" i="2"/>
  <c r="L136" i="2"/>
  <c r="L132" i="2"/>
  <c r="L135" i="2"/>
  <c r="L131" i="2"/>
  <c r="L134" i="2"/>
  <c r="I129" i="2"/>
  <c r="C15" i="7" s="1"/>
  <c r="F139" i="2"/>
  <c r="F128" i="2"/>
  <c r="L33" i="2"/>
  <c r="I17" i="2"/>
  <c r="I29" i="2" s="1"/>
  <c r="F29" i="2"/>
  <c r="L35" i="2"/>
  <c r="L13" i="2"/>
  <c r="L56" i="2"/>
  <c r="L39" i="2"/>
  <c r="L34" i="2"/>
  <c r="L27" i="2"/>
  <c r="L12" i="2"/>
  <c r="L37" i="2"/>
  <c r="L23" i="2"/>
  <c r="L36" i="2"/>
  <c r="L22" i="2"/>
  <c r="L14" i="2"/>
  <c r="L8" i="2"/>
  <c r="L11" i="2"/>
  <c r="L121" i="2"/>
  <c r="L88" i="2"/>
  <c r="I40" i="2"/>
  <c r="L20" i="2"/>
  <c r="L19" i="2"/>
  <c r="F140" i="2"/>
  <c r="F141" i="2"/>
  <c r="I141" i="2" s="1"/>
  <c r="L85" i="2" l="1"/>
  <c r="L82" i="2"/>
  <c r="C13" i="7"/>
  <c r="L17" i="2"/>
  <c r="L29" i="2" s="1"/>
  <c r="L129" i="2"/>
  <c r="L139" i="2" s="1"/>
  <c r="L120" i="2"/>
  <c r="I128" i="2"/>
  <c r="B16" i="1" s="1"/>
  <c r="I140" i="2"/>
  <c r="I144" i="2" s="1"/>
  <c r="B18" i="1" s="1"/>
  <c r="F144" i="2"/>
  <c r="L128" i="2"/>
  <c r="I139" i="2"/>
  <c r="B17" i="1" s="1"/>
  <c r="J139" i="2"/>
  <c r="J128" i="2"/>
  <c r="C16" i="1" s="1"/>
  <c r="L40" i="2"/>
  <c r="C7" i="1"/>
  <c r="B7" i="1"/>
  <c r="L141" i="2"/>
  <c r="F117" i="2"/>
  <c r="I117" i="2" s="1"/>
  <c r="F116" i="2"/>
  <c r="I116" i="2" s="1"/>
  <c r="F115" i="2"/>
  <c r="I115" i="2" s="1"/>
  <c r="F114" i="2"/>
  <c r="F92" i="2"/>
  <c r="F90" i="2"/>
  <c r="I90" i="2" s="1"/>
  <c r="F89" i="2"/>
  <c r="I89" i="2" s="1"/>
  <c r="F87" i="2"/>
  <c r="I87" i="2" s="1"/>
  <c r="F86" i="2"/>
  <c r="I86" i="2" s="1"/>
  <c r="F83" i="2"/>
  <c r="F80" i="2"/>
  <c r="I80" i="2" s="1"/>
  <c r="C10" i="7" s="1"/>
  <c r="F65" i="2"/>
  <c r="F62" i="2"/>
  <c r="I62" i="2" s="1"/>
  <c r="F61" i="2"/>
  <c r="I61" i="2" s="1"/>
  <c r="F60" i="2"/>
  <c r="I60" i="2" s="1"/>
  <c r="F59" i="2"/>
  <c r="I59" i="2" s="1"/>
  <c r="F58" i="2"/>
  <c r="I58" i="2" s="1"/>
  <c r="F57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I45" i="2"/>
  <c r="L45" i="2" s="1"/>
  <c r="F43" i="2"/>
  <c r="I43" i="2" s="1"/>
  <c r="F41" i="2"/>
  <c r="I41" i="2" s="1"/>
  <c r="L32" i="2"/>
  <c r="F6" i="2"/>
  <c r="C28" i="1"/>
  <c r="I114" i="2" l="1"/>
  <c r="L114" i="2" s="1"/>
  <c r="F119" i="2"/>
  <c r="F99" i="2"/>
  <c r="I92" i="2"/>
  <c r="I83" i="2"/>
  <c r="C12" i="7" s="1"/>
  <c r="I6" i="2"/>
  <c r="F16" i="2"/>
  <c r="C17" i="1"/>
  <c r="J155" i="2"/>
  <c r="J144" i="2"/>
  <c r="C18" i="1" s="1"/>
  <c r="F79" i="2"/>
  <c r="L140" i="2"/>
  <c r="L144" i="2" s="1"/>
  <c r="F91" i="2"/>
  <c r="L47" i="2"/>
  <c r="L48" i="2"/>
  <c r="L49" i="2"/>
  <c r="I57" i="2"/>
  <c r="I64" i="2" s="1"/>
  <c r="B10" i="1" s="1"/>
  <c r="F64" i="2"/>
  <c r="L46" i="2"/>
  <c r="L50" i="2"/>
  <c r="F44" i="2"/>
  <c r="L41" i="2"/>
  <c r="L51" i="2"/>
  <c r="I65" i="2"/>
  <c r="L65" i="2" s="1"/>
  <c r="L43" i="2"/>
  <c r="F53" i="2"/>
  <c r="L86" i="2"/>
  <c r="L116" i="2"/>
  <c r="L117" i="2"/>
  <c r="L61" i="2"/>
  <c r="L58" i="2"/>
  <c r="L62" i="2"/>
  <c r="L90" i="2"/>
  <c r="L115" i="2"/>
  <c r="L59" i="2"/>
  <c r="L60" i="2"/>
  <c r="L87" i="2"/>
  <c r="L89" i="2"/>
  <c r="I7" i="2"/>
  <c r="L54" i="2"/>
  <c r="L80" i="2"/>
  <c r="I91" i="2" l="1"/>
  <c r="B12" i="1" s="1"/>
  <c r="I16" i="2"/>
  <c r="B6" i="1" s="1"/>
  <c r="L83" i="2"/>
  <c r="I155" i="2"/>
  <c r="L6" i="2"/>
  <c r="C2" i="7"/>
  <c r="C23" i="7" s="1"/>
  <c r="C26" i="7" s="1"/>
  <c r="D2" i="7"/>
  <c r="D23" i="7" s="1"/>
  <c r="D26" i="7" s="1"/>
  <c r="D29" i="7" s="1"/>
  <c r="L91" i="2"/>
  <c r="B15" i="1"/>
  <c r="L119" i="2"/>
  <c r="J119" i="2"/>
  <c r="C15" i="1" s="1"/>
  <c r="J91" i="2"/>
  <c r="C12" i="1" s="1"/>
  <c r="J64" i="2"/>
  <c r="C10" i="1" s="1"/>
  <c r="J99" i="2"/>
  <c r="C13" i="1" s="1"/>
  <c r="I99" i="2"/>
  <c r="B13" i="1" s="1"/>
  <c r="L92" i="2"/>
  <c r="L99" i="2" s="1"/>
  <c r="L57" i="2"/>
  <c r="L64" i="2" s="1"/>
  <c r="J44" i="2"/>
  <c r="I44" i="2"/>
  <c r="B8" i="1" s="1"/>
  <c r="J53" i="2"/>
  <c r="C9" i="1" s="1"/>
  <c r="I53" i="2"/>
  <c r="B9" i="1" s="1"/>
  <c r="L53" i="2"/>
  <c r="I79" i="2"/>
  <c r="B11" i="1" s="1"/>
  <c r="C6" i="1"/>
  <c r="L7" i="2"/>
  <c r="L31" i="2"/>
  <c r="L44" i="2" s="1"/>
  <c r="L79" i="2"/>
  <c r="I154" i="2" l="1"/>
  <c r="C8" i="1"/>
  <c r="L16" i="2"/>
  <c r="L148" i="2"/>
  <c r="L155" i="2" s="1"/>
  <c r="D6" i="1"/>
  <c r="D19" i="1" s="1"/>
  <c r="D27" i="1" s="1"/>
  <c r="D29" i="1" s="1"/>
  <c r="J79" i="2"/>
  <c r="C11" i="1" s="1"/>
  <c r="B19" i="1"/>
  <c r="C19" i="1" l="1"/>
  <c r="C27" i="1" s="1"/>
  <c r="C29" i="1" s="1"/>
  <c r="L149" i="2"/>
  <c r="L154" i="2" s="1"/>
  <c r="J149" i="2"/>
  <c r="J154" i="2" s="1"/>
  <c r="B27" i="1"/>
  <c r="B29" i="1" s="1"/>
</calcChain>
</file>

<file path=xl/sharedStrings.xml><?xml version="1.0" encoding="utf-8"?>
<sst xmlns="http://schemas.openxmlformats.org/spreadsheetml/2006/main" count="295" uniqueCount="246">
  <si>
    <t>FINANCIAL SUMMARY</t>
  </si>
  <si>
    <t>Expense Budget</t>
  </si>
  <si>
    <t>Actual</t>
  </si>
  <si>
    <t>Category</t>
  </si>
  <si>
    <t>Hospitality</t>
  </si>
  <si>
    <t>F&amp;B</t>
  </si>
  <si>
    <t>Functions/ Facilities</t>
  </si>
  <si>
    <t>Program Production</t>
  </si>
  <si>
    <t>Marketing &amp; Promotion</t>
  </si>
  <si>
    <t>Registration</t>
  </si>
  <si>
    <t>Entertainment &amp; Decor</t>
  </si>
  <si>
    <t>Sponsors &amp; Exhibitors</t>
  </si>
  <si>
    <t>Administration</t>
  </si>
  <si>
    <t>Professional Services</t>
  </si>
  <si>
    <t>Miscellaneous</t>
  </si>
  <si>
    <t>Income</t>
  </si>
  <si>
    <t>Sponsorships</t>
  </si>
  <si>
    <t>Estimated</t>
  </si>
  <si>
    <t>Expenses</t>
  </si>
  <si>
    <t>Profit  / Loss</t>
  </si>
  <si>
    <t>DETAILED EXPENSES</t>
  </si>
  <si>
    <t>Event Budget</t>
  </si>
  <si>
    <t>Subcategory</t>
  </si>
  <si>
    <t>Detail</t>
  </si>
  <si>
    <t>QTY</t>
  </si>
  <si>
    <t>AMT</t>
  </si>
  <si>
    <t>subtotal</t>
  </si>
  <si>
    <t>TOTAL</t>
  </si>
  <si>
    <t>Staff Rate Rooms</t>
  </si>
  <si>
    <t>credits/rebates</t>
  </si>
  <si>
    <t>Attrition / Cancellation</t>
  </si>
  <si>
    <t>Services /Other</t>
  </si>
  <si>
    <t>Hotel/ Host Facility F&amp;B</t>
  </si>
  <si>
    <t>Breakfast</t>
  </si>
  <si>
    <t>Lunch</t>
  </si>
  <si>
    <t>Reception</t>
  </si>
  <si>
    <t>Dinner</t>
  </si>
  <si>
    <t>Other F&amp;B</t>
  </si>
  <si>
    <t>Special Meeting</t>
  </si>
  <si>
    <t>Space Rental</t>
  </si>
  <si>
    <t>Service Fees</t>
  </si>
  <si>
    <t>Convention Services Fees</t>
  </si>
  <si>
    <t>Room Drops</t>
  </si>
  <si>
    <t>chefs, bartenders, servers</t>
  </si>
  <si>
    <t>security</t>
  </si>
  <si>
    <t>set up fees</t>
  </si>
  <si>
    <t>porterage &amp; material handling</t>
  </si>
  <si>
    <t>authorized gratuities</t>
  </si>
  <si>
    <t>Audio Visual</t>
  </si>
  <si>
    <t>Technology</t>
  </si>
  <si>
    <t>Logistics / Shipping/ Transport</t>
  </si>
  <si>
    <t>Speaker Fees &amp; honorariums</t>
  </si>
  <si>
    <t>Rentals</t>
  </si>
  <si>
    <t>Video/Photo Services</t>
  </si>
  <si>
    <t>Administrative Fees</t>
  </si>
  <si>
    <t>Transportation</t>
  </si>
  <si>
    <t>Advertising</t>
  </si>
  <si>
    <t>Public Relations</t>
  </si>
  <si>
    <t>Print &amp; Graphics</t>
  </si>
  <si>
    <t>directories / programs</t>
  </si>
  <si>
    <t>flyers/ other</t>
  </si>
  <si>
    <t>Postage/Delivery</t>
  </si>
  <si>
    <t>Attendance at Related Shows</t>
  </si>
  <si>
    <t>Website Design &amp; Maintenance</t>
  </si>
  <si>
    <t>Registration System (Transactions)</t>
  </si>
  <si>
    <t>Registration System (Build &amp; Maintenance)</t>
  </si>
  <si>
    <t>Registration Materials</t>
  </si>
  <si>
    <t>Badges</t>
  </si>
  <si>
    <t>Totes</t>
  </si>
  <si>
    <t>Registration Staff Fees</t>
  </si>
  <si>
    <t>Entertainment Fees</t>
  </si>
  <si>
    <t>Program Tours/Operations</t>
  </si>
  <si>
    <t>General Services Contractor</t>
  </si>
  <si>
    <t>dryage</t>
  </si>
  <si>
    <t>equipment</t>
  </si>
  <si>
    <t>furnishings</t>
  </si>
  <si>
    <t>pipe &amp; drape</t>
  </si>
  <si>
    <t>labor</t>
  </si>
  <si>
    <t>Services</t>
  </si>
  <si>
    <t>Rentals &amp; Equipment</t>
  </si>
  <si>
    <t>Sponsor Logo Items &amp; Supplies</t>
  </si>
  <si>
    <t>Exhibit Venue Support/Other</t>
  </si>
  <si>
    <t>Booth Fees/exhibitor</t>
  </si>
  <si>
    <t>Sponsorship Comps</t>
  </si>
  <si>
    <t>Sponsorship Discounts</t>
  </si>
  <si>
    <t>Staff Expenses</t>
  </si>
  <si>
    <t>Coordination Fees</t>
  </si>
  <si>
    <t>Specialty Consulting &amp; Development</t>
  </si>
  <si>
    <t>Event Insurance</t>
  </si>
  <si>
    <t>Licenses</t>
  </si>
  <si>
    <t>ACTUAL</t>
  </si>
  <si>
    <t>Total</t>
  </si>
  <si>
    <t>Other</t>
  </si>
  <si>
    <t>Travel</t>
  </si>
  <si>
    <t>Lodging</t>
  </si>
  <si>
    <t>Incidentals</t>
  </si>
  <si>
    <t>Pickup Credits</t>
  </si>
  <si>
    <t>Other credits</t>
  </si>
  <si>
    <t>TRAVEL</t>
  </si>
  <si>
    <t>Attendee Air</t>
  </si>
  <si>
    <t>Agency Fees</t>
  </si>
  <si>
    <t>Other Air</t>
  </si>
  <si>
    <t>Ground Transportation</t>
  </si>
  <si>
    <t>HOSPITALITY</t>
  </si>
  <si>
    <t>Services/Other</t>
  </si>
  <si>
    <t>internet /other</t>
  </si>
  <si>
    <t>Client Budgeted</t>
  </si>
  <si>
    <t>VARIANCE</t>
  </si>
  <si>
    <t>NOTES</t>
  </si>
  <si>
    <t>Air Contract Fees</t>
  </si>
  <si>
    <t>Registration Licensing Fees</t>
  </si>
  <si>
    <t>Attendee Management</t>
  </si>
  <si>
    <t>Registration Communications</t>
  </si>
  <si>
    <t>Surveys</t>
  </si>
  <si>
    <t xml:space="preserve">Financial Management </t>
  </si>
  <si>
    <t>Supplies</t>
  </si>
  <si>
    <t>Marketing/ Copywriting</t>
  </si>
  <si>
    <t>Communications</t>
  </si>
  <si>
    <t>e-blasts / messaging</t>
  </si>
  <si>
    <t>Professional  Management</t>
  </si>
  <si>
    <t>Operations Management</t>
  </si>
  <si>
    <t>Function Management</t>
  </si>
  <si>
    <t>Research &amp; Design</t>
  </si>
  <si>
    <t>On Site Support</t>
  </si>
  <si>
    <t>Per Diem</t>
  </si>
  <si>
    <t>Staff Day Rates</t>
  </si>
  <si>
    <t>Office Supplies</t>
  </si>
  <si>
    <t>Equipment Rentals</t>
  </si>
  <si>
    <t>Internet &amp; Technology</t>
  </si>
  <si>
    <t>Card Processing</t>
  </si>
  <si>
    <t>Décor</t>
  </si>
  <si>
    <t>Variance cushion</t>
  </si>
  <si>
    <t>Program Income</t>
  </si>
  <si>
    <t>Revised Forecast</t>
  </si>
  <si>
    <t>Other Registration/ attendee fees</t>
  </si>
  <si>
    <t>other</t>
  </si>
  <si>
    <t>Tertiary program Development</t>
  </si>
  <si>
    <t>Sponsors/ Exhibitors</t>
  </si>
  <si>
    <t>PO</t>
  </si>
  <si>
    <t>Attendees</t>
  </si>
  <si>
    <t>Training - Equip + labor</t>
  </si>
  <si>
    <t xml:space="preserve">General   </t>
  </si>
  <si>
    <t>Other Miscellaneous</t>
  </si>
  <si>
    <t>various, including lunch and transfers</t>
  </si>
  <si>
    <t>Purchase</t>
  </si>
  <si>
    <t>guide gratuities</t>
  </si>
  <si>
    <t>Prof Staff Air</t>
  </si>
  <si>
    <t>Prof Staff Ground - other</t>
  </si>
  <si>
    <t xml:space="preserve">porterage </t>
  </si>
  <si>
    <t>Prof Staff Baggage / Porterage</t>
  </si>
  <si>
    <t>Awards Dinner - Equip + labor</t>
  </si>
  <si>
    <t>brochures / travel docs</t>
  </si>
  <si>
    <t xml:space="preserve">Graphic Design </t>
  </si>
  <si>
    <t>program guide</t>
  </si>
  <si>
    <t>service (%)</t>
  </si>
  <si>
    <t>Budget</t>
  </si>
  <si>
    <t>Graphic Design</t>
  </si>
  <si>
    <t xml:space="preserve">Copywriting </t>
  </si>
  <si>
    <t>Site Build / Maintenance</t>
  </si>
  <si>
    <t>Licensing Fees</t>
  </si>
  <si>
    <t>Attendee Reg Mgmt</t>
  </si>
  <si>
    <t>Eblasts/ Messaging</t>
  </si>
  <si>
    <t xml:space="preserve">Other misc  </t>
  </si>
  <si>
    <t>Doc Assembly/ other</t>
  </si>
  <si>
    <t>Specialty consulting - financial</t>
  </si>
  <si>
    <t>Tertiary development</t>
  </si>
  <si>
    <t>Agency Ticketing</t>
  </si>
  <si>
    <t>Adjustment</t>
  </si>
  <si>
    <t>Total Amount Due</t>
  </si>
  <si>
    <t>Subtotal</t>
  </si>
  <si>
    <t>Less Direct Payment staff air</t>
  </si>
  <si>
    <t>Less Direct payment service fees</t>
  </si>
  <si>
    <t>Wiring Fees</t>
  </si>
  <si>
    <t>EVENT INFO</t>
  </si>
  <si>
    <t>Date</t>
  </si>
  <si>
    <t>LOCATION</t>
  </si>
  <si>
    <t>DATES</t>
  </si>
  <si>
    <t>PROJECT ID</t>
  </si>
  <si>
    <t>UDID 16</t>
  </si>
  <si>
    <t>supplies / purchases</t>
  </si>
  <si>
    <t>other pass through expenses</t>
  </si>
  <si>
    <t>Included</t>
  </si>
  <si>
    <t>Tax (%)</t>
  </si>
  <si>
    <t>Base site</t>
  </si>
  <si>
    <t>Travel Portal</t>
  </si>
  <si>
    <t>Speakers</t>
  </si>
  <si>
    <t>Entertainers</t>
  </si>
  <si>
    <t>Other personnel</t>
  </si>
  <si>
    <t>F&amp;B Attrition</t>
  </si>
  <si>
    <t>penalty</t>
  </si>
  <si>
    <t xml:space="preserve">Break   </t>
  </si>
  <si>
    <t>AM Break</t>
  </si>
  <si>
    <t>PM Break</t>
  </si>
  <si>
    <t>Other Attrition</t>
  </si>
  <si>
    <t>snacks</t>
  </si>
  <si>
    <t>(Day 1, 2, 3, etc.)</t>
  </si>
  <si>
    <t>printing</t>
  </si>
  <si>
    <t>Min F &amp; B</t>
  </si>
  <si>
    <t>Min from contract</t>
  </si>
  <si>
    <t>Total Hospitality</t>
  </si>
  <si>
    <t>Project name</t>
  </si>
  <si>
    <t>Revised 
Budget</t>
  </si>
  <si>
    <t>Total Travel</t>
  </si>
  <si>
    <t>Total F &amp; B</t>
  </si>
  <si>
    <t>Total Functions</t>
  </si>
  <si>
    <t>Total Program Production</t>
  </si>
  <si>
    <t>Total marketing and Promotions</t>
  </si>
  <si>
    <t>Total Registration</t>
  </si>
  <si>
    <t>Total Enr't &amp; Décor</t>
  </si>
  <si>
    <t>Total Sponsors &amp; Exhibitors</t>
  </si>
  <si>
    <t>Total Admin</t>
  </si>
  <si>
    <t>Total Proff Services</t>
  </si>
  <si>
    <t>Total Misc</t>
  </si>
  <si>
    <t>Prof Staff Rooms</t>
  </si>
  <si>
    <t>Promotional Items</t>
  </si>
  <si>
    <t>Activity allowance</t>
  </si>
  <si>
    <t>Guest Choice</t>
  </si>
  <si>
    <t>Air contract fees</t>
  </si>
  <si>
    <t>Staff air</t>
  </si>
  <si>
    <t>Staff transfers</t>
  </si>
  <si>
    <t>Staff porterage/ bags</t>
  </si>
  <si>
    <t>Staff expenses - per diem</t>
  </si>
  <si>
    <t>Service fees</t>
  </si>
  <si>
    <t>Paid on own</t>
  </si>
  <si>
    <t>Total due OPR</t>
  </si>
  <si>
    <t>Total due PRO</t>
  </si>
  <si>
    <t>Deposit OPR</t>
  </si>
  <si>
    <t>Deposit PRO</t>
  </si>
  <si>
    <t>Total PRO</t>
  </si>
  <si>
    <t>Total OPR</t>
  </si>
  <si>
    <t>TOTAL2</t>
  </si>
  <si>
    <t>AMT3</t>
  </si>
  <si>
    <t>TOTAL4</t>
  </si>
  <si>
    <t>Column5</t>
  </si>
  <si>
    <t>Ground - Other</t>
  </si>
  <si>
    <t>Commission</t>
  </si>
  <si>
    <r>
      <t xml:space="preserve">TOTALS </t>
    </r>
    <r>
      <rPr>
        <b/>
        <sz val="16"/>
        <rFont val="Arial"/>
        <family val="2"/>
      </rPr>
      <t>Client</t>
    </r>
  </si>
  <si>
    <t>TEMPLATE PROVIDED BY MELLER PERFORMANCE EVENTS GROUP</t>
  </si>
  <si>
    <t>Event Gifting</t>
  </si>
  <si>
    <t>Total Event Gifting</t>
  </si>
  <si>
    <t>Event Gift #1</t>
  </si>
  <si>
    <t>Event Gift #2</t>
  </si>
  <si>
    <t>Event Gift #1 Packaging</t>
  </si>
  <si>
    <t>Event Gift #2 Packaging</t>
  </si>
  <si>
    <t>Event Gift #1 Shipping</t>
  </si>
  <si>
    <t>Event Gift #2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</si>
</sst>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3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6"/>
      <color rgb="FF000000"/>
      <name val="Arial"/>
      <family val="2"/>
    </font>
    <font>
      <sz val="8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5" fillId="0" borderId="3" xfId="0" applyNumberFormat="1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8" xfId="0" applyBorder="1" applyAlignment="1">
      <alignment wrapText="1"/>
    </xf>
    <xf numFmtId="0" fontId="15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9" xfId="0" applyFont="1" applyFill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165" fontId="15" fillId="0" borderId="0" xfId="0" applyNumberFormat="1" applyFont="1" applyAlignment="1">
      <alignment wrapText="1"/>
    </xf>
    <xf numFmtId="0" fontId="15" fillId="0" borderId="2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6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1" fillId="0" borderId="22" xfId="0" applyNumberFormat="1" applyFont="1" applyBorder="1" applyAlignment="1">
      <alignment wrapText="1"/>
    </xf>
    <xf numFmtId="0" fontId="11" fillId="0" borderId="18" xfId="0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2" fillId="0" borderId="30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4" fontId="7" fillId="0" borderId="23" xfId="0" applyNumberFormat="1" applyFont="1" applyBorder="1" applyAlignment="1">
      <alignment wrapText="1"/>
    </xf>
    <xf numFmtId="164" fontId="5" fillId="0" borderId="18" xfId="0" applyNumberFormat="1" applyFont="1" applyBorder="1" applyAlignment="1">
      <alignment wrapText="1"/>
    </xf>
    <xf numFmtId="164" fontId="2" fillId="0" borderId="18" xfId="0" applyNumberFormat="1" applyFont="1" applyBorder="1" applyAlignment="1">
      <alignment wrapText="1"/>
    </xf>
    <xf numFmtId="0" fontId="11" fillId="0" borderId="18" xfId="0" applyFont="1" applyBorder="1" applyAlignment="1">
      <alignment horizontal="center" wrapText="1"/>
    </xf>
    <xf numFmtId="0" fontId="13" fillId="0" borderId="18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3" fillId="0" borderId="26" xfId="0" applyFont="1" applyBorder="1" applyAlignment="1">
      <alignment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4" xfId="0" applyNumberFormat="1" applyFont="1" applyBorder="1" applyAlignment="1">
      <alignment wrapText="1"/>
    </xf>
    <xf numFmtId="165" fontId="15" fillId="0" borderId="8" xfId="0" applyNumberFormat="1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165" fontId="3" fillId="0" borderId="28" xfId="0" applyNumberFormat="1" applyFont="1" applyBorder="1" applyAlignment="1">
      <alignment wrapText="1"/>
    </xf>
    <xf numFmtId="165" fontId="3" fillId="0" borderId="29" xfId="0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6" fillId="2" borderId="1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6" fillId="0" borderId="18" xfId="0" applyNumberFormat="1" applyFont="1" applyFill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64" fontId="16" fillId="0" borderId="34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Fill="1" applyBorder="1" applyAlignment="1">
      <alignment horizontal="center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32" xfId="0" applyFont="1" applyFill="1" applyBorder="1" applyAlignment="1">
      <alignment wrapText="1"/>
    </xf>
    <xf numFmtId="164" fontId="16" fillId="0" borderId="32" xfId="0" applyNumberFormat="1" applyFont="1" applyFill="1" applyBorder="1" applyAlignment="1">
      <alignment wrapText="1"/>
    </xf>
    <xf numFmtId="9" fontId="16" fillId="0" borderId="32" xfId="0" applyNumberFormat="1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164" fontId="16" fillId="0" borderId="32" xfId="0" applyNumberFormat="1" applyFont="1" applyFill="1" applyBorder="1" applyAlignment="1">
      <alignment horizontal="center" wrapText="1"/>
    </xf>
    <xf numFmtId="164" fontId="16" fillId="0" borderId="33" xfId="0" applyNumberFormat="1" applyFont="1" applyFill="1" applyBorder="1" applyAlignment="1">
      <alignment horizontal="center" wrapText="1"/>
    </xf>
    <xf numFmtId="0" fontId="17" fillId="0" borderId="12" xfId="0" applyFont="1" applyFill="1" applyBorder="1" applyAlignment="1">
      <alignment wrapText="1"/>
    </xf>
    <xf numFmtId="0" fontId="16" fillId="0" borderId="18" xfId="0" applyFont="1" applyFill="1" applyBorder="1" applyAlignment="1">
      <alignment horizontal="left" vertical="center" wrapText="1"/>
    </xf>
    <xf numFmtId="164" fontId="17" fillId="0" borderId="18" xfId="0" applyNumberFormat="1" applyFont="1" applyFill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18" xfId="0" applyFont="1" applyFill="1" applyBorder="1" applyAlignment="1">
      <alignment horizontal="right" wrapText="1"/>
    </xf>
    <xf numFmtId="0" fontId="17" fillId="0" borderId="18" xfId="0" applyFont="1" applyFill="1" applyBorder="1" applyAlignment="1"/>
    <xf numFmtId="0" fontId="16" fillId="3" borderId="18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wrapText="1"/>
    </xf>
    <xf numFmtId="0" fontId="16" fillId="3" borderId="18" xfId="0" applyFont="1" applyFill="1" applyBorder="1" applyAlignment="1">
      <alignment wrapText="1"/>
    </xf>
    <xf numFmtId="164" fontId="16" fillId="3" borderId="18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8" xfId="0" applyFont="1" applyFill="1" applyBorder="1" applyAlignment="1">
      <alignment wrapText="1"/>
    </xf>
    <xf numFmtId="0" fontId="17" fillId="0" borderId="18" xfId="0" applyFont="1" applyFill="1" applyBorder="1" applyAlignment="1">
      <alignment horizontal="left" vertical="center" wrapText="1"/>
    </xf>
    <xf numFmtId="9" fontId="17" fillId="0" borderId="18" xfId="0" applyNumberFormat="1" applyFont="1" applyFill="1" applyBorder="1" applyAlignment="1">
      <alignment wrapText="1"/>
    </xf>
    <xf numFmtId="0" fontId="17" fillId="4" borderId="18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wrapText="1"/>
    </xf>
    <xf numFmtId="164" fontId="17" fillId="0" borderId="18" xfId="0" applyNumberFormat="1" applyFont="1" applyFill="1" applyBorder="1" applyAlignment="1">
      <alignment vertical="center" wrapText="1"/>
    </xf>
    <xf numFmtId="0" fontId="17" fillId="0" borderId="18" xfId="0" applyFont="1" applyBorder="1" applyAlignment="1">
      <alignment horizontal="right" wrapText="1"/>
    </xf>
    <xf numFmtId="164" fontId="16" fillId="0" borderId="18" xfId="0" applyNumberFormat="1" applyFont="1" applyFill="1" applyBorder="1" applyAlignment="1">
      <alignment wrapText="1"/>
    </xf>
    <xf numFmtId="0" fontId="17" fillId="3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3" borderId="38" xfId="0" applyFont="1" applyFill="1" applyBorder="1" applyAlignment="1">
      <alignment horizontal="left" vertical="center" wrapText="1"/>
    </xf>
    <xf numFmtId="0" fontId="16" fillId="3" borderId="38" xfId="0" applyFont="1" applyFill="1" applyBorder="1" applyAlignment="1">
      <alignment wrapText="1"/>
    </xf>
    <xf numFmtId="164" fontId="16" fillId="3" borderId="38" xfId="0" applyNumberFormat="1" applyFont="1" applyFill="1" applyBorder="1" applyAlignment="1">
      <alignment wrapText="1"/>
    </xf>
    <xf numFmtId="0" fontId="17" fillId="0" borderId="38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wrapText="1"/>
    </xf>
    <xf numFmtId="9" fontId="17" fillId="0" borderId="38" xfId="0" applyNumberFormat="1" applyFont="1" applyFill="1" applyBorder="1" applyAlignment="1">
      <alignment wrapText="1"/>
    </xf>
    <xf numFmtId="164" fontId="17" fillId="0" borderId="38" xfId="0" applyNumberFormat="1" applyFont="1" applyFill="1" applyBorder="1" applyAlignment="1">
      <alignment wrapText="1"/>
    </xf>
    <xf numFmtId="164" fontId="17" fillId="0" borderId="0" xfId="0" applyNumberFormat="1" applyFont="1" applyAlignment="1">
      <alignment wrapText="1"/>
    </xf>
    <xf numFmtId="164" fontId="17" fillId="0" borderId="0" xfId="0" applyNumberFormat="1" applyFont="1" applyFill="1" applyAlignment="1">
      <alignment wrapText="1"/>
    </xf>
    <xf numFmtId="164" fontId="17" fillId="5" borderId="18" xfId="0" applyNumberFormat="1" applyFont="1" applyFill="1" applyBorder="1" applyAlignment="1">
      <alignment wrapText="1"/>
    </xf>
    <xf numFmtId="0" fontId="17" fillId="5" borderId="18" xfId="0" applyFont="1" applyFill="1" applyBorder="1" applyAlignment="1">
      <alignment wrapText="1"/>
    </xf>
    <xf numFmtId="0" fontId="20" fillId="0" borderId="0" xfId="0" applyFont="1" applyAlignment="1">
      <alignment horizontal="right" vertical="center" wrapText="1"/>
    </xf>
    <xf numFmtId="164" fontId="6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wrapText="1"/>
    </xf>
    <xf numFmtId="9" fontId="22" fillId="0" borderId="18" xfId="0" applyNumberFormat="1" applyFont="1" applyFill="1" applyBorder="1" applyAlignment="1">
      <alignment wrapText="1"/>
    </xf>
    <xf numFmtId="164" fontId="22" fillId="0" borderId="18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18" fillId="7" borderId="18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wrapText="1"/>
    </xf>
    <xf numFmtId="0" fontId="17" fillId="5" borderId="18" xfId="0" applyFont="1" applyFill="1" applyBorder="1" applyAlignment="1">
      <alignment horizontal="center" wrapText="1"/>
    </xf>
    <xf numFmtId="0" fontId="17" fillId="6" borderId="22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wrapText="1"/>
    </xf>
    <xf numFmtId="0" fontId="17" fillId="6" borderId="37" xfId="0" applyFont="1" applyFill="1" applyBorder="1" applyAlignment="1">
      <alignment horizontal="center" wrapText="1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45" totalsRowCount="1" headerRowDxfId="30" dataDxfId="28" totalsRowDxfId="26" headerRowBorderDxfId="29" tableBorderDxfId="27">
  <autoFilter ref="A3:M144" xr:uid="{00000000-0009-0000-0100-000001000000}"/>
  <tableColumns count="13">
    <tableColumn id="1" xr3:uid="{00000000-0010-0000-0000-000001000000}" name="Category" dataDxfId="25" totalsRowDxfId="12"/>
    <tableColumn id="2" xr3:uid="{00000000-0010-0000-0000-000002000000}" name="Subcategory" dataDxfId="24" totalsRowDxfId="11"/>
    <tableColumn id="3" xr3:uid="{00000000-0010-0000-0000-000003000000}" name="Detail" dataDxfId="23" totalsRowDxfId="10"/>
    <tableColumn id="4" xr3:uid="{00000000-0010-0000-0000-000004000000}" name="QTY" dataDxfId="22" totalsRowDxfId="9"/>
    <tableColumn id="5" xr3:uid="{00000000-0010-0000-0000-000005000000}" name="AMT" dataDxfId="21" totalsRowDxfId="8"/>
    <tableColumn id="6" xr3:uid="{00000000-0010-0000-0000-000006000000}" name="subtotal" dataDxfId="20" totalsRowDxfId="7"/>
    <tableColumn id="7" xr3:uid="{00000000-0010-0000-0000-000007000000}" name="service (%)" dataDxfId="19" totalsRowDxfId="6"/>
    <tableColumn id="8" xr3:uid="{00000000-0010-0000-0000-000008000000}" name="Tax (%)" dataDxfId="18" totalsRowDxfId="5"/>
    <tableColumn id="9" xr3:uid="{00000000-0010-0000-0000-000009000000}" name="TOTAL" dataDxfId="17" totalsRowDxfId="4"/>
    <tableColumn id="10" xr3:uid="{00000000-0010-0000-0000-00000A000000}" name="TOTAL2" dataDxfId="16" totalsRowDxfId="3"/>
    <tableColumn id="11" xr3:uid="{00000000-0010-0000-0000-00000B000000}" name="AMT3" dataDxfId="15" totalsRowDxfId="2"/>
    <tableColumn id="12" xr3:uid="{00000000-0010-0000-0000-00000C000000}" name="TOTAL4" dataDxfId="14" totalsRowDxfId="1"/>
    <tableColumn id="13" xr3:uid="{00000000-0010-0000-0000-00000D000000}" name="Column5" dataDxfId="13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workbookViewId="0">
      <pane ySplit="2" topLeftCell="A6" activePane="bottomLeft" state="frozen"/>
      <selection pane="bottomLeft" activeCell="I23" sqref="I23"/>
    </sheetView>
  </sheetViews>
  <sheetFormatPr defaultColWidth="17.109375" defaultRowHeight="12.75" customHeight="1" x14ac:dyDescent="0.25"/>
  <cols>
    <col min="1" max="1" width="27.21875" customWidth="1"/>
    <col min="2" max="2" width="17.21875" customWidth="1"/>
    <col min="3" max="3" width="15" customWidth="1"/>
    <col min="6" max="6" width="8.77734375" customWidth="1"/>
  </cols>
  <sheetData>
    <row r="1" spans="1:15" ht="22.8" customHeight="1" x14ac:dyDescent="0.25">
      <c r="E1" s="112" t="s">
        <v>237</v>
      </c>
    </row>
    <row r="2" spans="1:15" ht="34.5" customHeight="1" x14ac:dyDescent="0.25">
      <c r="A2" s="34" t="s">
        <v>200</v>
      </c>
      <c r="B2" s="33" t="s">
        <v>178</v>
      </c>
      <c r="C2" s="33" t="s">
        <v>177</v>
      </c>
      <c r="D2" s="33" t="s">
        <v>176</v>
      </c>
      <c r="E2" s="33" t="s">
        <v>138</v>
      </c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4.75" customHeight="1" x14ac:dyDescent="0.25">
      <c r="A3" s="119" t="s">
        <v>0</v>
      </c>
      <c r="B3" s="119"/>
      <c r="C3" s="119"/>
      <c r="D3" s="119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 x14ac:dyDescent="0.25">
      <c r="A4" s="11" t="s">
        <v>0</v>
      </c>
      <c r="B4" s="44" t="s">
        <v>1</v>
      </c>
      <c r="C4" s="45" t="s">
        <v>133</v>
      </c>
      <c r="D4" s="46" t="s">
        <v>2</v>
      </c>
      <c r="E4" s="47" t="s">
        <v>108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75" customHeight="1" x14ac:dyDescent="0.25">
      <c r="A5" s="12" t="s">
        <v>3</v>
      </c>
      <c r="B5" s="52" t="s">
        <v>174</v>
      </c>
      <c r="C5" s="52" t="s">
        <v>174</v>
      </c>
      <c r="D5" s="52" t="s">
        <v>174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75" customHeight="1" x14ac:dyDescent="0.25">
      <c r="A6" s="10" t="s">
        <v>4</v>
      </c>
      <c r="B6" s="5">
        <f>'Detailed Expenses'!I16</f>
        <v>0</v>
      </c>
      <c r="C6" s="4">
        <f>'Detailed Expenses'!J16</f>
        <v>0</v>
      </c>
      <c r="D6" s="35">
        <f>'Detailed Expenses'!K16</f>
        <v>0</v>
      </c>
      <c r="E6" s="3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customHeight="1" x14ac:dyDescent="0.25">
      <c r="A7" s="20" t="s">
        <v>93</v>
      </c>
      <c r="B7" s="21">
        <f>'Detailed Expenses'!I29</f>
        <v>0</v>
      </c>
      <c r="C7" s="14">
        <f>'Detailed Expenses'!J29</f>
        <v>0</v>
      </c>
      <c r="D7" s="35">
        <f>'Detailed Expenses'!K29</f>
        <v>0</v>
      </c>
      <c r="E7" s="3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75" customHeight="1" x14ac:dyDescent="0.25">
      <c r="A8" s="10" t="s">
        <v>5</v>
      </c>
      <c r="B8" s="22">
        <f>'Detailed Expenses'!I44</f>
        <v>0</v>
      </c>
      <c r="C8" s="4">
        <f>'Detailed Expenses'!J44</f>
        <v>0</v>
      </c>
      <c r="D8" s="35">
        <f>'Detailed Expenses'!K44</f>
        <v>0</v>
      </c>
      <c r="E8" s="36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75" customHeight="1" x14ac:dyDescent="0.25">
      <c r="A9" s="10" t="s">
        <v>6</v>
      </c>
      <c r="B9" s="5">
        <f>'Detailed Expenses'!I53</f>
        <v>0</v>
      </c>
      <c r="C9" s="4">
        <f>'Detailed Expenses'!J53</f>
        <v>0</v>
      </c>
      <c r="D9" s="35">
        <f>'Detailed Expenses'!K53</f>
        <v>0</v>
      </c>
      <c r="E9" s="36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2.75" customHeight="1" x14ac:dyDescent="0.25">
      <c r="A10" s="10" t="s">
        <v>7</v>
      </c>
      <c r="B10" s="5">
        <f>'Detailed Expenses'!I64</f>
        <v>0</v>
      </c>
      <c r="C10" s="4">
        <f>'Detailed Expenses'!J64</f>
        <v>0</v>
      </c>
      <c r="D10" s="35">
        <f>'Detailed Expenses'!K64</f>
        <v>0</v>
      </c>
      <c r="E10" s="36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2.75" customHeight="1" x14ac:dyDescent="0.25">
      <c r="A11" s="10" t="s">
        <v>8</v>
      </c>
      <c r="B11" s="5">
        <f>'Detailed Expenses'!I79</f>
        <v>0</v>
      </c>
      <c r="C11" s="4">
        <f>'Detailed Expenses'!J79</f>
        <v>0</v>
      </c>
      <c r="D11" s="35">
        <f>'Detailed Expenses'!K79</f>
        <v>0</v>
      </c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customHeight="1" x14ac:dyDescent="0.25">
      <c r="A12" s="10" t="s">
        <v>9</v>
      </c>
      <c r="B12" s="23">
        <f>'Detailed Expenses'!I91</f>
        <v>0</v>
      </c>
      <c r="C12" s="4">
        <f>'Detailed Expenses'!J91</f>
        <v>0</v>
      </c>
      <c r="D12" s="35">
        <f>'Detailed Expenses'!K91</f>
        <v>0</v>
      </c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3.2" x14ac:dyDescent="0.25">
      <c r="A13" s="10" t="s">
        <v>10</v>
      </c>
      <c r="B13" s="5">
        <f>'Detailed Expenses'!I99</f>
        <v>0</v>
      </c>
      <c r="C13" s="4">
        <f>'Detailed Expenses'!J99</f>
        <v>0</v>
      </c>
      <c r="D13" s="35">
        <f>'Detailed Expenses'!K99</f>
        <v>0</v>
      </c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3.2" x14ac:dyDescent="0.25">
      <c r="A14" s="114" t="s">
        <v>238</v>
      </c>
      <c r="B14" s="113">
        <f>'Detailed Expenses'!I106</f>
        <v>0</v>
      </c>
      <c r="C14" s="14">
        <f>'Detailed Expenses'!J106</f>
        <v>0</v>
      </c>
      <c r="D14" s="35">
        <f>'Detailed Expenses'!K106</f>
        <v>0</v>
      </c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2.75" customHeight="1" x14ac:dyDescent="0.25">
      <c r="A15" s="15" t="s">
        <v>137</v>
      </c>
      <c r="B15" s="5">
        <f>'Detailed Expenses'!I119</f>
        <v>0</v>
      </c>
      <c r="C15" s="4">
        <f>'Detailed Expenses'!J119</f>
        <v>0</v>
      </c>
      <c r="D15" s="35">
        <f>'Detailed Expenses'!K119</f>
        <v>0</v>
      </c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2.75" customHeight="1" x14ac:dyDescent="0.25">
      <c r="A16" s="10" t="s">
        <v>12</v>
      </c>
      <c r="B16" s="5">
        <f>'Detailed Expenses'!I128</f>
        <v>0</v>
      </c>
      <c r="C16" s="4">
        <f>'Detailed Expenses'!J128</f>
        <v>0</v>
      </c>
      <c r="D16" s="35">
        <f>'Detailed Expenses'!K128</f>
        <v>0</v>
      </c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75" customHeight="1" x14ac:dyDescent="0.25">
      <c r="A17" s="15" t="s">
        <v>13</v>
      </c>
      <c r="B17" s="5">
        <f>'Detailed Expenses'!I139</f>
        <v>0</v>
      </c>
      <c r="C17" s="4">
        <f>'Detailed Expenses'!J139</f>
        <v>0</v>
      </c>
      <c r="D17" s="35">
        <f>'Detailed Expenses'!K139</f>
        <v>0</v>
      </c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customHeight="1" x14ac:dyDescent="0.25">
      <c r="A18" s="10" t="s">
        <v>14</v>
      </c>
      <c r="B18" s="5">
        <f>'Detailed Expenses'!I144</f>
        <v>0</v>
      </c>
      <c r="C18" s="4">
        <f>'Detailed Expenses'!J144</f>
        <v>0</v>
      </c>
      <c r="D18" s="35">
        <f>'Detailed Expenses'!K144</f>
        <v>0</v>
      </c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 customHeight="1" x14ac:dyDescent="0.25">
      <c r="A19" s="19" t="s">
        <v>91</v>
      </c>
      <c r="B19" s="24">
        <f>SUM(B6:B18)</f>
        <v>0</v>
      </c>
      <c r="C19" s="53">
        <f>SUM(C6:C18)</f>
        <v>0</v>
      </c>
      <c r="D19" s="38">
        <f>SUM(D6:D18)</f>
        <v>0</v>
      </c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75" customHeight="1" x14ac:dyDescent="0.25">
      <c r="A20" s="13"/>
      <c r="B20" s="37"/>
      <c r="C20" s="41"/>
      <c r="D20" s="42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75" customHeight="1" x14ac:dyDescent="0.25">
      <c r="A21" s="18" t="s">
        <v>132</v>
      </c>
      <c r="B21" s="6"/>
      <c r="C21" s="39"/>
      <c r="D21" s="40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2.75" customHeight="1" x14ac:dyDescent="0.25">
      <c r="A22" s="10" t="s">
        <v>9</v>
      </c>
      <c r="B22" s="5"/>
      <c r="C22" s="4"/>
      <c r="D22" s="35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2.75" customHeight="1" x14ac:dyDescent="0.25">
      <c r="A23" s="10" t="s">
        <v>16</v>
      </c>
      <c r="B23" s="5"/>
      <c r="C23" s="4"/>
      <c r="D23" s="35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2.75" customHeight="1" x14ac:dyDescent="0.25">
      <c r="A24" s="17" t="s">
        <v>92</v>
      </c>
      <c r="B24" s="5"/>
      <c r="C24" s="4"/>
      <c r="D24" s="35"/>
      <c r="E24" s="16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2.75" customHeight="1" x14ac:dyDescent="0.25">
      <c r="A25" s="9"/>
      <c r="B25" s="9"/>
      <c r="C25" s="9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2.75" customHeight="1" x14ac:dyDescent="0.25">
      <c r="A26" s="8"/>
      <c r="B26" s="48" t="s">
        <v>17</v>
      </c>
      <c r="C26" s="48"/>
      <c r="D26" s="48" t="s">
        <v>2</v>
      </c>
      <c r="E26" s="31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2.75" customHeight="1" x14ac:dyDescent="0.25">
      <c r="A27" s="11" t="s">
        <v>18</v>
      </c>
      <c r="B27" s="1">
        <f>B19</f>
        <v>0</v>
      </c>
      <c r="C27" s="1">
        <f>C19</f>
        <v>0</v>
      </c>
      <c r="D27" s="1">
        <f>D19</f>
        <v>0</v>
      </c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2.75" customHeight="1" x14ac:dyDescent="0.25">
      <c r="A28" s="11" t="s">
        <v>15</v>
      </c>
      <c r="B28" s="1">
        <f>SUM(B22:B24)</f>
        <v>0</v>
      </c>
      <c r="C28" s="1">
        <f>SUM(C22:C24)</f>
        <v>0</v>
      </c>
      <c r="D28" s="1">
        <f>SUM(D22:D24)</f>
        <v>0</v>
      </c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2.75" customHeight="1" x14ac:dyDescent="0.25">
      <c r="A29" s="11" t="s">
        <v>19</v>
      </c>
      <c r="B29" s="1">
        <f>B28-B27</f>
        <v>0</v>
      </c>
      <c r="C29" s="1">
        <f>C28-C27</f>
        <v>0</v>
      </c>
      <c r="D29" s="1">
        <f>D28-D27</f>
        <v>0</v>
      </c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2.75" customHeight="1" x14ac:dyDescent="0.25">
      <c r="A30" s="7"/>
      <c r="B30" s="7"/>
      <c r="C30" s="7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</sheetData>
  <mergeCells count="1">
    <mergeCell ref="A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6"/>
  <sheetViews>
    <sheetView tabSelected="1" zoomScale="90" zoomScaleNormal="90" workbookViewId="0">
      <pane ySplit="3" topLeftCell="A94" activePane="bottomLeft" state="frozen"/>
      <selection pane="bottomLeft" activeCell="P97" sqref="P97"/>
    </sheetView>
  </sheetViews>
  <sheetFormatPr defaultColWidth="17.109375" defaultRowHeight="13.2" x14ac:dyDescent="0.25"/>
  <cols>
    <col min="1" max="1" width="16.88671875" style="60" customWidth="1"/>
    <col min="2" max="2" width="16.21875" style="60" customWidth="1"/>
    <col min="3" max="3" width="20" style="60" customWidth="1"/>
    <col min="4" max="4" width="7.21875" style="60" customWidth="1"/>
    <col min="5" max="5" width="8.21875" style="108" bestFit="1" customWidth="1"/>
    <col min="6" max="6" width="11" style="108" bestFit="1" customWidth="1"/>
    <col min="7" max="7" width="9" style="60" customWidth="1"/>
    <col min="8" max="8" width="9.77734375" style="60" customWidth="1"/>
    <col min="9" max="10" width="11" style="60" bestFit="1" customWidth="1"/>
    <col min="11" max="11" width="8.21875" style="109" bestFit="1" customWidth="1"/>
    <col min="12" max="12" width="11.5546875" style="108" bestFit="1" customWidth="1"/>
    <col min="13" max="13" width="21" style="60" customWidth="1"/>
    <col min="14" max="16384" width="17.109375" style="60"/>
  </cols>
  <sheetData>
    <row r="1" spans="1:13" ht="29.25" customHeight="1" x14ac:dyDescent="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51.75" customHeight="1" x14ac:dyDescent="0.25">
      <c r="A2" s="61" t="s">
        <v>173</v>
      </c>
      <c r="B2" s="61" t="s">
        <v>174</v>
      </c>
      <c r="C2" s="61" t="s">
        <v>175</v>
      </c>
      <c r="D2" s="120" t="s">
        <v>21</v>
      </c>
      <c r="E2" s="120"/>
      <c r="F2" s="120"/>
      <c r="G2" s="120"/>
      <c r="H2" s="120"/>
      <c r="I2" s="62" t="s">
        <v>106</v>
      </c>
      <c r="J2" s="62" t="s">
        <v>201</v>
      </c>
      <c r="K2" s="63" t="s">
        <v>90</v>
      </c>
      <c r="L2" s="64" t="s">
        <v>107</v>
      </c>
      <c r="M2" s="32" t="s">
        <v>108</v>
      </c>
    </row>
    <row r="3" spans="1:13" s="70" customFormat="1" ht="34.5" customHeight="1" thickBot="1" x14ac:dyDescent="0.3">
      <c r="A3" s="65" t="s">
        <v>3</v>
      </c>
      <c r="B3" s="65" t="s">
        <v>22</v>
      </c>
      <c r="C3" s="65" t="s">
        <v>23</v>
      </c>
      <c r="D3" s="65" t="s">
        <v>24</v>
      </c>
      <c r="E3" s="66" t="s">
        <v>25</v>
      </c>
      <c r="F3" s="66" t="s">
        <v>26</v>
      </c>
      <c r="G3" s="65" t="s">
        <v>154</v>
      </c>
      <c r="H3" s="65" t="s">
        <v>182</v>
      </c>
      <c r="I3" s="65" t="s">
        <v>27</v>
      </c>
      <c r="J3" s="65" t="s">
        <v>230</v>
      </c>
      <c r="K3" s="67" t="s">
        <v>231</v>
      </c>
      <c r="L3" s="68" t="s">
        <v>232</v>
      </c>
      <c r="M3" s="69" t="s">
        <v>233</v>
      </c>
    </row>
    <row r="4" spans="1:13" ht="13.8" thickTop="1" x14ac:dyDescent="0.25">
      <c r="A4" s="71"/>
      <c r="B4" s="71"/>
      <c r="C4" s="71"/>
      <c r="D4" s="71"/>
      <c r="E4" s="72"/>
      <c r="F4" s="72"/>
      <c r="G4" s="73">
        <v>0</v>
      </c>
      <c r="H4" s="73">
        <v>0</v>
      </c>
      <c r="I4" s="74"/>
      <c r="J4" s="74"/>
      <c r="K4" s="75"/>
      <c r="L4" s="76"/>
      <c r="M4" s="77"/>
    </row>
    <row r="5" spans="1:13" s="81" customFormat="1" x14ac:dyDescent="0.25">
      <c r="A5" s="78" t="s">
        <v>103</v>
      </c>
      <c r="B5" s="51" t="s">
        <v>94</v>
      </c>
      <c r="C5" s="51"/>
      <c r="D5" s="51"/>
      <c r="E5" s="79"/>
      <c r="F5" s="79"/>
      <c r="G5" s="80" t="s">
        <v>181</v>
      </c>
      <c r="H5" s="51"/>
      <c r="I5" s="51"/>
      <c r="J5" s="51"/>
      <c r="K5" s="79"/>
      <c r="L5" s="79"/>
      <c r="M5" s="51"/>
    </row>
    <row r="6" spans="1:13" s="55" customFormat="1" x14ac:dyDescent="0.25">
      <c r="A6" s="78"/>
      <c r="B6" s="51"/>
      <c r="C6" s="51" t="s">
        <v>213</v>
      </c>
      <c r="D6" s="51"/>
      <c r="E6" s="79"/>
      <c r="F6" s="79">
        <f>E6*D6</f>
        <v>0</v>
      </c>
      <c r="G6" s="79"/>
      <c r="H6" s="51"/>
      <c r="I6" s="79">
        <f>SUM(F6:H6)</f>
        <v>0</v>
      </c>
      <c r="J6" s="79">
        <v>0</v>
      </c>
      <c r="K6" s="79">
        <v>0</v>
      </c>
      <c r="L6" s="79">
        <f>SUM((K6-I6))</f>
        <v>0</v>
      </c>
      <c r="M6" s="51"/>
    </row>
    <row r="7" spans="1:13" s="81" customFormat="1" x14ac:dyDescent="0.25">
      <c r="A7" s="78"/>
      <c r="B7" s="82" t="s">
        <v>139</v>
      </c>
      <c r="C7" s="51"/>
      <c r="D7" s="51"/>
      <c r="E7" s="79"/>
      <c r="F7" s="79">
        <f t="shared" ref="F7:F15" si="0">E7*D7</f>
        <v>0</v>
      </c>
      <c r="G7" s="79"/>
      <c r="H7" s="51"/>
      <c r="I7" s="79">
        <f t="shared" ref="I7:I78" si="1">SUM(F7:H7)</f>
        <v>0</v>
      </c>
      <c r="J7" s="79">
        <v>0</v>
      </c>
      <c r="K7" s="79">
        <v>0</v>
      </c>
      <c r="L7" s="79">
        <f t="shared" ref="L7:L85" si="2">SUM((K7-I7))</f>
        <v>0</v>
      </c>
      <c r="M7" s="51"/>
    </row>
    <row r="8" spans="1:13" s="81" customFormat="1" x14ac:dyDescent="0.25">
      <c r="A8" s="78"/>
      <c r="B8" s="82" t="s">
        <v>139</v>
      </c>
      <c r="C8" s="51"/>
      <c r="D8" s="51"/>
      <c r="E8" s="79"/>
      <c r="F8" s="79">
        <f t="shared" si="0"/>
        <v>0</v>
      </c>
      <c r="G8" s="51"/>
      <c r="H8" s="51"/>
      <c r="I8" s="79">
        <f t="shared" si="1"/>
        <v>0</v>
      </c>
      <c r="J8" s="79">
        <v>0</v>
      </c>
      <c r="K8" s="79">
        <v>0</v>
      </c>
      <c r="L8" s="79">
        <f t="shared" si="2"/>
        <v>0</v>
      </c>
      <c r="M8" s="51"/>
    </row>
    <row r="9" spans="1:13" s="81" customFormat="1" x14ac:dyDescent="0.25">
      <c r="A9" s="78"/>
      <c r="B9" s="82" t="s">
        <v>139</v>
      </c>
      <c r="C9" s="51"/>
      <c r="D9" s="51"/>
      <c r="E9" s="79"/>
      <c r="F9" s="79">
        <f t="shared" si="0"/>
        <v>0</v>
      </c>
      <c r="G9" s="51"/>
      <c r="H9" s="51"/>
      <c r="I9" s="79">
        <f t="shared" si="1"/>
        <v>0</v>
      </c>
      <c r="J9" s="79">
        <v>0</v>
      </c>
      <c r="K9" s="79">
        <v>0</v>
      </c>
      <c r="L9" s="79">
        <f t="shared" si="2"/>
        <v>0</v>
      </c>
      <c r="M9" s="51"/>
    </row>
    <row r="10" spans="1:13" s="81" customFormat="1" x14ac:dyDescent="0.25">
      <c r="A10" s="78"/>
      <c r="B10" s="82" t="s">
        <v>139</v>
      </c>
      <c r="C10" s="51"/>
      <c r="D10" s="51"/>
      <c r="E10" s="79"/>
      <c r="F10" s="79">
        <f t="shared" si="0"/>
        <v>0</v>
      </c>
      <c r="G10" s="51"/>
      <c r="H10" s="51"/>
      <c r="I10" s="79">
        <f t="shared" si="1"/>
        <v>0</v>
      </c>
      <c r="J10" s="79">
        <v>0</v>
      </c>
      <c r="K10" s="79">
        <v>0</v>
      </c>
      <c r="L10" s="79">
        <f t="shared" si="2"/>
        <v>0</v>
      </c>
      <c r="M10" s="51"/>
    </row>
    <row r="11" spans="1:13" s="81" customFormat="1" x14ac:dyDescent="0.25">
      <c r="A11" s="78"/>
      <c r="B11" s="51"/>
      <c r="C11" s="51" t="s">
        <v>95</v>
      </c>
      <c r="D11" s="51"/>
      <c r="E11" s="79"/>
      <c r="F11" s="79">
        <f t="shared" si="0"/>
        <v>0</v>
      </c>
      <c r="G11" s="51"/>
      <c r="H11" s="51"/>
      <c r="I11" s="79">
        <f t="shared" si="1"/>
        <v>0</v>
      </c>
      <c r="J11" s="79">
        <v>0</v>
      </c>
      <c r="K11" s="79">
        <v>0</v>
      </c>
      <c r="L11" s="79">
        <f t="shared" si="2"/>
        <v>0</v>
      </c>
      <c r="M11" s="51"/>
    </row>
    <row r="12" spans="1:13" s="81" customFormat="1" x14ac:dyDescent="0.25">
      <c r="A12" s="78"/>
      <c r="B12" s="51"/>
      <c r="C12" s="51" t="s">
        <v>96</v>
      </c>
      <c r="D12" s="51"/>
      <c r="E12" s="79"/>
      <c r="F12" s="79">
        <f t="shared" si="0"/>
        <v>0</v>
      </c>
      <c r="G12" s="51"/>
      <c r="H12" s="51"/>
      <c r="I12" s="79">
        <f t="shared" si="1"/>
        <v>0</v>
      </c>
      <c r="J12" s="79">
        <v>0</v>
      </c>
      <c r="K12" s="79">
        <v>0</v>
      </c>
      <c r="L12" s="79">
        <f t="shared" si="2"/>
        <v>0</v>
      </c>
      <c r="M12" s="51"/>
    </row>
    <row r="13" spans="1:13" s="81" customFormat="1" x14ac:dyDescent="0.25">
      <c r="A13" s="78"/>
      <c r="B13" s="51"/>
      <c r="C13" s="51" t="s">
        <v>97</v>
      </c>
      <c r="D13" s="51"/>
      <c r="E13" s="79"/>
      <c r="F13" s="79">
        <f t="shared" si="0"/>
        <v>0</v>
      </c>
      <c r="G13" s="51"/>
      <c r="H13" s="51"/>
      <c r="I13" s="79">
        <f t="shared" si="1"/>
        <v>0</v>
      </c>
      <c r="J13" s="79">
        <v>0</v>
      </c>
      <c r="K13" s="79">
        <v>0</v>
      </c>
      <c r="L13" s="79">
        <f t="shared" si="2"/>
        <v>0</v>
      </c>
      <c r="M13" s="51"/>
    </row>
    <row r="14" spans="1:13" s="81" customFormat="1" x14ac:dyDescent="0.25">
      <c r="A14" s="78"/>
      <c r="B14" s="51"/>
      <c r="C14" s="83" t="s">
        <v>30</v>
      </c>
      <c r="D14" s="51"/>
      <c r="E14" s="79"/>
      <c r="F14" s="79">
        <f t="shared" si="0"/>
        <v>0</v>
      </c>
      <c r="G14" s="51"/>
      <c r="H14" s="51"/>
      <c r="I14" s="79">
        <f t="shared" si="1"/>
        <v>0</v>
      </c>
      <c r="J14" s="79">
        <v>0</v>
      </c>
      <c r="K14" s="79">
        <v>0</v>
      </c>
      <c r="L14" s="79">
        <f t="shared" si="2"/>
        <v>0</v>
      </c>
      <c r="M14" s="51"/>
    </row>
    <row r="15" spans="1:13" s="81" customFormat="1" x14ac:dyDescent="0.25">
      <c r="A15" s="78"/>
      <c r="B15" s="51"/>
      <c r="C15" s="51" t="s">
        <v>31</v>
      </c>
      <c r="D15" s="51"/>
      <c r="E15" s="79"/>
      <c r="F15" s="79">
        <f t="shared" si="0"/>
        <v>0</v>
      </c>
      <c r="G15" s="51"/>
      <c r="H15" s="51"/>
      <c r="I15" s="79">
        <f t="shared" ref="I15" si="3">SUM(F15:H15)</f>
        <v>0</v>
      </c>
      <c r="J15" s="79">
        <v>0</v>
      </c>
      <c r="K15" s="79">
        <v>0</v>
      </c>
      <c r="L15" s="79">
        <f t="shared" ref="L15" si="4">SUM((K15-I15))</f>
        <v>0</v>
      </c>
      <c r="M15" s="51"/>
    </row>
    <row r="16" spans="1:13" s="88" customFormat="1" ht="26.25" customHeight="1" x14ac:dyDescent="0.25">
      <c r="A16" s="84"/>
      <c r="B16" s="85" t="s">
        <v>199</v>
      </c>
      <c r="C16" s="86"/>
      <c r="D16" s="86"/>
      <c r="E16" s="87"/>
      <c r="F16" s="87">
        <f>SUM(F6:F15)</f>
        <v>0</v>
      </c>
      <c r="G16" s="87"/>
      <c r="H16" s="87"/>
      <c r="I16" s="87">
        <f>SUM(I6:I15)</f>
        <v>0</v>
      </c>
      <c r="J16" s="87">
        <f t="shared" ref="J16:L16" si="5">SUM(J6:J15)</f>
        <v>0</v>
      </c>
      <c r="K16" s="87">
        <f t="shared" si="5"/>
        <v>0</v>
      </c>
      <c r="L16" s="87">
        <f t="shared" si="5"/>
        <v>0</v>
      </c>
      <c r="M16" s="86"/>
    </row>
    <row r="17" spans="1:13" s="81" customFormat="1" x14ac:dyDescent="0.25">
      <c r="A17" s="78" t="s">
        <v>98</v>
      </c>
      <c r="B17" s="89" t="s">
        <v>98</v>
      </c>
      <c r="C17" s="51" t="s">
        <v>99</v>
      </c>
      <c r="D17" s="51"/>
      <c r="E17" s="79"/>
      <c r="F17" s="79">
        <f>E17*D17</f>
        <v>0</v>
      </c>
      <c r="G17" s="51"/>
      <c r="H17" s="51"/>
      <c r="I17" s="79">
        <f>SUM(F17:H17)</f>
        <v>0</v>
      </c>
      <c r="J17" s="79">
        <v>0</v>
      </c>
      <c r="K17" s="79">
        <v>0</v>
      </c>
      <c r="L17" s="79">
        <f t="shared" si="2"/>
        <v>0</v>
      </c>
      <c r="M17" s="51"/>
    </row>
    <row r="18" spans="1:13" s="55" customFormat="1" x14ac:dyDescent="0.25">
      <c r="A18" s="78"/>
      <c r="B18" s="89"/>
      <c r="C18" s="51" t="s">
        <v>146</v>
      </c>
      <c r="D18" s="51"/>
      <c r="E18" s="79"/>
      <c r="F18" s="79">
        <f t="shared" ref="F18:F28" si="6">E18*D18</f>
        <v>0</v>
      </c>
      <c r="G18" s="51"/>
      <c r="H18" s="51"/>
      <c r="I18" s="79">
        <f>SUM(F18:H18)</f>
        <v>0</v>
      </c>
      <c r="J18" s="79">
        <v>0</v>
      </c>
      <c r="K18" s="79">
        <v>0</v>
      </c>
      <c r="L18" s="79">
        <f t="shared" si="2"/>
        <v>0</v>
      </c>
      <c r="M18" s="51"/>
    </row>
    <row r="19" spans="1:13" s="55" customFormat="1" x14ac:dyDescent="0.25">
      <c r="A19" s="78"/>
      <c r="B19" s="51"/>
      <c r="C19" s="51" t="s">
        <v>100</v>
      </c>
      <c r="D19" s="51"/>
      <c r="E19" s="79"/>
      <c r="F19" s="79">
        <f t="shared" si="6"/>
        <v>0</v>
      </c>
      <c r="G19" s="51"/>
      <c r="H19" s="51"/>
      <c r="I19" s="79">
        <f>SUM(F19:H19)</f>
        <v>0</v>
      </c>
      <c r="J19" s="79">
        <v>0</v>
      </c>
      <c r="K19" s="79">
        <v>0</v>
      </c>
      <c r="L19" s="79">
        <f t="shared" si="2"/>
        <v>0</v>
      </c>
      <c r="M19" s="51"/>
    </row>
    <row r="20" spans="1:13" s="55" customFormat="1" x14ac:dyDescent="0.25">
      <c r="A20" s="78"/>
      <c r="B20" s="51"/>
      <c r="C20" s="51" t="s">
        <v>109</v>
      </c>
      <c r="D20" s="51"/>
      <c r="E20" s="79"/>
      <c r="F20" s="79">
        <f t="shared" si="6"/>
        <v>0</v>
      </c>
      <c r="G20" s="51"/>
      <c r="H20" s="51"/>
      <c r="I20" s="79">
        <f t="shared" si="1"/>
        <v>0</v>
      </c>
      <c r="J20" s="79">
        <v>0</v>
      </c>
      <c r="K20" s="79">
        <v>0</v>
      </c>
      <c r="L20" s="79">
        <f t="shared" si="2"/>
        <v>0</v>
      </c>
      <c r="M20" s="51"/>
    </row>
    <row r="21" spans="1:13" s="55" customFormat="1" x14ac:dyDescent="0.25">
      <c r="A21" s="78"/>
      <c r="B21" s="51"/>
      <c r="C21" s="51" t="s">
        <v>148</v>
      </c>
      <c r="D21" s="51"/>
      <c r="E21" s="79"/>
      <c r="F21" s="79">
        <f t="shared" si="6"/>
        <v>0</v>
      </c>
      <c r="G21" s="51"/>
      <c r="H21" s="51"/>
      <c r="I21" s="79">
        <v>0</v>
      </c>
      <c r="J21" s="79">
        <v>0</v>
      </c>
      <c r="K21" s="79">
        <v>0</v>
      </c>
      <c r="L21" s="79">
        <f t="shared" si="2"/>
        <v>0</v>
      </c>
      <c r="M21" s="51"/>
    </row>
    <row r="22" spans="1:13" s="55" customFormat="1" x14ac:dyDescent="0.25">
      <c r="A22" s="78"/>
      <c r="B22" s="51"/>
      <c r="C22" s="51" t="s">
        <v>101</v>
      </c>
      <c r="D22" s="51"/>
      <c r="E22" s="79"/>
      <c r="F22" s="79">
        <f t="shared" si="6"/>
        <v>0</v>
      </c>
      <c r="G22" s="51"/>
      <c r="H22" s="51"/>
      <c r="I22" s="79">
        <f t="shared" si="1"/>
        <v>0</v>
      </c>
      <c r="J22" s="79">
        <v>0</v>
      </c>
      <c r="K22" s="79">
        <v>0</v>
      </c>
      <c r="L22" s="79">
        <f t="shared" si="2"/>
        <v>0</v>
      </c>
      <c r="M22" s="51"/>
    </row>
    <row r="23" spans="1:13" s="55" customFormat="1" x14ac:dyDescent="0.25">
      <c r="A23" s="78"/>
      <c r="B23" s="51"/>
      <c r="C23" s="51" t="s">
        <v>102</v>
      </c>
      <c r="D23" s="51"/>
      <c r="E23" s="79"/>
      <c r="F23" s="79">
        <f t="shared" si="6"/>
        <v>0</v>
      </c>
      <c r="G23" s="51"/>
      <c r="H23" s="51"/>
      <c r="I23" s="79">
        <f t="shared" si="1"/>
        <v>0</v>
      </c>
      <c r="J23" s="79">
        <v>0</v>
      </c>
      <c r="K23" s="79">
        <v>0</v>
      </c>
      <c r="L23" s="79">
        <f t="shared" si="2"/>
        <v>0</v>
      </c>
      <c r="M23" s="51"/>
    </row>
    <row r="24" spans="1:13" s="55" customFormat="1" x14ac:dyDescent="0.25">
      <c r="A24" s="90"/>
      <c r="B24" s="51"/>
      <c r="C24" s="91" t="s">
        <v>234</v>
      </c>
      <c r="D24" s="51"/>
      <c r="E24" s="79"/>
      <c r="F24" s="79">
        <f t="shared" ref="F24" si="7">E24*D24</f>
        <v>0</v>
      </c>
      <c r="G24" s="51"/>
      <c r="H24" s="51"/>
      <c r="I24" s="79">
        <f t="shared" ref="I24" si="8">SUM(F24:H24)</f>
        <v>0</v>
      </c>
      <c r="J24" s="79">
        <v>0</v>
      </c>
      <c r="K24" s="79">
        <v>0</v>
      </c>
      <c r="L24" s="79">
        <f t="shared" ref="L24" si="9">SUM((K24-I24))</f>
        <v>0</v>
      </c>
      <c r="M24" s="51" t="s">
        <v>235</v>
      </c>
    </row>
    <row r="25" spans="1:13" s="55" customFormat="1" ht="26.4" x14ac:dyDescent="0.25">
      <c r="A25" s="78"/>
      <c r="B25" s="51"/>
      <c r="C25" s="51" t="s">
        <v>147</v>
      </c>
      <c r="D25" s="51"/>
      <c r="E25" s="79"/>
      <c r="F25" s="79">
        <f t="shared" si="6"/>
        <v>0</v>
      </c>
      <c r="G25" s="51"/>
      <c r="H25" s="51"/>
      <c r="I25" s="79">
        <v>0</v>
      </c>
      <c r="J25" s="79">
        <v>0</v>
      </c>
      <c r="K25" s="79">
        <v>0</v>
      </c>
      <c r="L25" s="79">
        <f t="shared" si="2"/>
        <v>0</v>
      </c>
      <c r="M25" s="51"/>
    </row>
    <row r="26" spans="1:13" s="55" customFormat="1" ht="26.4" x14ac:dyDescent="0.25">
      <c r="A26" s="78"/>
      <c r="B26" s="51"/>
      <c r="C26" s="51" t="s">
        <v>149</v>
      </c>
      <c r="D26" s="51"/>
      <c r="E26" s="79"/>
      <c r="F26" s="79">
        <f t="shared" si="6"/>
        <v>0</v>
      </c>
      <c r="G26" s="51"/>
      <c r="H26" s="51"/>
      <c r="I26" s="79">
        <v>0</v>
      </c>
      <c r="J26" s="79">
        <v>0</v>
      </c>
      <c r="K26" s="79">
        <v>0</v>
      </c>
      <c r="L26" s="79">
        <f t="shared" si="2"/>
        <v>0</v>
      </c>
      <c r="M26" s="51"/>
    </row>
    <row r="27" spans="1:13" s="55" customFormat="1" x14ac:dyDescent="0.25">
      <c r="A27" s="78"/>
      <c r="B27" s="51"/>
      <c r="C27" s="51" t="s">
        <v>29</v>
      </c>
      <c r="D27" s="51"/>
      <c r="E27" s="79"/>
      <c r="F27" s="79">
        <f t="shared" si="6"/>
        <v>0</v>
      </c>
      <c r="G27" s="51"/>
      <c r="H27" s="51"/>
      <c r="I27" s="79">
        <f t="shared" si="1"/>
        <v>0</v>
      </c>
      <c r="J27" s="79">
        <v>0</v>
      </c>
      <c r="K27" s="79">
        <v>0</v>
      </c>
      <c r="L27" s="79">
        <f t="shared" si="2"/>
        <v>0</v>
      </c>
      <c r="M27" s="51"/>
    </row>
    <row r="28" spans="1:13" s="81" customFormat="1" x14ac:dyDescent="0.25">
      <c r="A28" s="78"/>
      <c r="B28" s="51"/>
      <c r="C28" s="51" t="s">
        <v>31</v>
      </c>
      <c r="D28" s="51"/>
      <c r="E28" s="79"/>
      <c r="F28" s="79">
        <f t="shared" si="6"/>
        <v>0</v>
      </c>
      <c r="G28" s="51"/>
      <c r="H28" s="51"/>
      <c r="I28" s="79">
        <f t="shared" ref="I28" si="10">SUM(F28:H28)</f>
        <v>0</v>
      </c>
      <c r="J28" s="79">
        <v>0</v>
      </c>
      <c r="K28" s="79">
        <v>0</v>
      </c>
      <c r="L28" s="79">
        <f t="shared" ref="L28" si="11">SUM((K28-I28))</f>
        <v>0</v>
      </c>
      <c r="M28" s="51"/>
    </row>
    <row r="29" spans="1:13" s="88" customFormat="1" ht="21" customHeight="1" x14ac:dyDescent="0.25">
      <c r="A29" s="84"/>
      <c r="B29" s="85" t="s">
        <v>202</v>
      </c>
      <c r="C29" s="86"/>
      <c r="D29" s="86"/>
      <c r="E29" s="87"/>
      <c r="F29" s="87">
        <f>SUM(F17:F28)</f>
        <v>0</v>
      </c>
      <c r="G29" s="87"/>
      <c r="H29" s="87"/>
      <c r="I29" s="87">
        <f>SUM(I17:I28)</f>
        <v>0</v>
      </c>
      <c r="J29" s="87">
        <f>SUM(J17:J28)</f>
        <v>0</v>
      </c>
      <c r="K29" s="87">
        <f>SUM(K17:K28)</f>
        <v>0</v>
      </c>
      <c r="L29" s="87">
        <f>SUM(L17:L28)</f>
        <v>0</v>
      </c>
      <c r="M29" s="86"/>
    </row>
    <row r="30" spans="1:13" s="81" customFormat="1" ht="26.4" x14ac:dyDescent="0.25">
      <c r="A30" s="90" t="s">
        <v>5</v>
      </c>
      <c r="B30" s="51" t="s">
        <v>32</v>
      </c>
      <c r="C30" s="92" t="s">
        <v>197</v>
      </c>
      <c r="D30" s="93"/>
      <c r="E30" s="93"/>
      <c r="F30" s="94"/>
      <c r="G30" s="51"/>
      <c r="H30" s="51"/>
      <c r="I30" s="79"/>
      <c r="J30" s="79"/>
      <c r="K30" s="79"/>
      <c r="L30" s="79"/>
      <c r="M30" s="51" t="s">
        <v>198</v>
      </c>
    </row>
    <row r="31" spans="1:13" s="81" customFormat="1" x14ac:dyDescent="0.25">
      <c r="A31" s="90"/>
      <c r="B31" s="82" t="s">
        <v>33</v>
      </c>
      <c r="C31" s="51" t="s">
        <v>195</v>
      </c>
      <c r="D31" s="51"/>
      <c r="E31" s="79"/>
      <c r="F31" s="79">
        <f>E31*D31</f>
        <v>0</v>
      </c>
      <c r="G31" s="51"/>
      <c r="H31" s="51"/>
      <c r="I31" s="79">
        <f>SUM(F31:H31)</f>
        <v>0</v>
      </c>
      <c r="J31" s="79">
        <v>0</v>
      </c>
      <c r="K31" s="79">
        <v>0</v>
      </c>
      <c r="L31" s="79">
        <f t="shared" si="2"/>
        <v>0</v>
      </c>
      <c r="M31" s="51"/>
    </row>
    <row r="32" spans="1:13" s="81" customFormat="1" x14ac:dyDescent="0.25">
      <c r="A32" s="90"/>
      <c r="B32" s="82" t="s">
        <v>34</v>
      </c>
      <c r="C32" s="51" t="s">
        <v>195</v>
      </c>
      <c r="D32" s="51"/>
      <c r="E32" s="79"/>
      <c r="F32" s="79">
        <f t="shared" ref="F32:F39" si="12">E32*D32</f>
        <v>0</v>
      </c>
      <c r="G32" s="51"/>
      <c r="H32" s="51"/>
      <c r="I32" s="79">
        <f t="shared" si="1"/>
        <v>0</v>
      </c>
      <c r="J32" s="79">
        <v>0</v>
      </c>
      <c r="K32" s="79">
        <v>0</v>
      </c>
      <c r="L32" s="79">
        <f t="shared" si="2"/>
        <v>0</v>
      </c>
      <c r="M32" s="51"/>
    </row>
    <row r="33" spans="1:13" s="81" customFormat="1" x14ac:dyDescent="0.25">
      <c r="A33" s="90"/>
      <c r="B33" s="82" t="s">
        <v>190</v>
      </c>
      <c r="C33" s="51" t="s">
        <v>195</v>
      </c>
      <c r="D33" s="51"/>
      <c r="E33" s="79"/>
      <c r="F33" s="79">
        <f t="shared" si="12"/>
        <v>0</v>
      </c>
      <c r="G33" s="51"/>
      <c r="H33" s="51"/>
      <c r="I33" s="79">
        <f t="shared" si="1"/>
        <v>0</v>
      </c>
      <c r="J33" s="79">
        <v>0</v>
      </c>
      <c r="K33" s="79">
        <v>0</v>
      </c>
      <c r="L33" s="79">
        <f t="shared" si="2"/>
        <v>0</v>
      </c>
      <c r="M33" s="51"/>
    </row>
    <row r="34" spans="1:13" s="81" customFormat="1" x14ac:dyDescent="0.25">
      <c r="A34" s="90"/>
      <c r="B34" s="82" t="s">
        <v>191</v>
      </c>
      <c r="C34" s="51" t="s">
        <v>195</v>
      </c>
      <c r="D34" s="51"/>
      <c r="E34" s="79"/>
      <c r="F34" s="79">
        <f t="shared" si="12"/>
        <v>0</v>
      </c>
      <c r="G34" s="51"/>
      <c r="H34" s="51"/>
      <c r="I34" s="79">
        <f t="shared" si="1"/>
        <v>0</v>
      </c>
      <c r="J34" s="79">
        <v>0</v>
      </c>
      <c r="K34" s="79">
        <v>0</v>
      </c>
      <c r="L34" s="79">
        <f t="shared" si="2"/>
        <v>0</v>
      </c>
      <c r="M34" s="51"/>
    </row>
    <row r="35" spans="1:13" s="81" customFormat="1" x14ac:dyDescent="0.25">
      <c r="A35" s="90"/>
      <c r="B35" s="82" t="s">
        <v>192</v>
      </c>
      <c r="C35" s="51" t="s">
        <v>195</v>
      </c>
      <c r="D35" s="51"/>
      <c r="E35" s="79"/>
      <c r="F35" s="79">
        <f t="shared" si="12"/>
        <v>0</v>
      </c>
      <c r="G35" s="51"/>
      <c r="H35" s="51"/>
      <c r="I35" s="79">
        <f t="shared" si="1"/>
        <v>0</v>
      </c>
      <c r="J35" s="79">
        <v>0</v>
      </c>
      <c r="K35" s="79">
        <v>0</v>
      </c>
      <c r="L35" s="79">
        <f t="shared" si="2"/>
        <v>0</v>
      </c>
      <c r="M35" s="51"/>
    </row>
    <row r="36" spans="1:13" s="81" customFormat="1" x14ac:dyDescent="0.25">
      <c r="A36" s="90"/>
      <c r="B36" s="95" t="s">
        <v>35</v>
      </c>
      <c r="C36" s="51" t="s">
        <v>195</v>
      </c>
      <c r="D36" s="51"/>
      <c r="E36" s="79"/>
      <c r="F36" s="79">
        <f t="shared" si="12"/>
        <v>0</v>
      </c>
      <c r="G36" s="51"/>
      <c r="H36" s="51"/>
      <c r="I36" s="79">
        <f t="shared" si="1"/>
        <v>0</v>
      </c>
      <c r="J36" s="79">
        <v>0</v>
      </c>
      <c r="K36" s="79">
        <v>0</v>
      </c>
      <c r="L36" s="79">
        <f t="shared" si="2"/>
        <v>0</v>
      </c>
      <c r="M36" s="51"/>
    </row>
    <row r="37" spans="1:13" s="81" customFormat="1" x14ac:dyDescent="0.25">
      <c r="A37" s="90"/>
      <c r="B37" s="95" t="s">
        <v>36</v>
      </c>
      <c r="C37" s="51" t="s">
        <v>195</v>
      </c>
      <c r="D37" s="51"/>
      <c r="E37" s="79"/>
      <c r="F37" s="79">
        <f t="shared" si="12"/>
        <v>0</v>
      </c>
      <c r="G37" s="51"/>
      <c r="H37" s="51"/>
      <c r="I37" s="79">
        <f>SUM(F37:H37)</f>
        <v>0</v>
      </c>
      <c r="J37" s="79">
        <v>0</v>
      </c>
      <c r="K37" s="79">
        <v>0</v>
      </c>
      <c r="L37" s="79">
        <f>SUM((K37-I37))</f>
        <v>0</v>
      </c>
      <c r="M37" s="51"/>
    </row>
    <row r="38" spans="1:13" s="81" customFormat="1" x14ac:dyDescent="0.25">
      <c r="A38" s="90"/>
      <c r="B38" s="82" t="s">
        <v>4</v>
      </c>
      <c r="C38" s="51" t="s">
        <v>195</v>
      </c>
      <c r="D38" s="51"/>
      <c r="E38" s="79"/>
      <c r="F38" s="79">
        <f t="shared" ref="F38" si="13">E38*D38</f>
        <v>0</v>
      </c>
      <c r="G38" s="51"/>
      <c r="H38" s="51"/>
      <c r="I38" s="79">
        <f>SUM(F38:H38)</f>
        <v>0</v>
      </c>
      <c r="J38" s="79">
        <v>0</v>
      </c>
      <c r="K38" s="79">
        <v>0</v>
      </c>
      <c r="L38" s="79">
        <f>SUM((K38-I38))</f>
        <v>0</v>
      </c>
      <c r="M38" s="51"/>
    </row>
    <row r="39" spans="1:13" s="81" customFormat="1" x14ac:dyDescent="0.25">
      <c r="A39" s="90"/>
      <c r="B39" s="82" t="s">
        <v>92</v>
      </c>
      <c r="C39" s="51"/>
      <c r="D39" s="51"/>
      <c r="E39" s="79"/>
      <c r="F39" s="79">
        <f t="shared" si="12"/>
        <v>0</v>
      </c>
      <c r="G39" s="51"/>
      <c r="H39" s="51"/>
      <c r="I39" s="79">
        <f t="shared" si="1"/>
        <v>0</v>
      </c>
      <c r="J39" s="79">
        <v>0</v>
      </c>
      <c r="K39" s="79">
        <v>0</v>
      </c>
      <c r="L39" s="79">
        <f t="shared" si="2"/>
        <v>0</v>
      </c>
      <c r="M39" s="51"/>
    </row>
    <row r="40" spans="1:13" s="81" customFormat="1" x14ac:dyDescent="0.25">
      <c r="A40" s="90"/>
      <c r="B40" s="51" t="s">
        <v>188</v>
      </c>
      <c r="C40" s="51" t="s">
        <v>189</v>
      </c>
      <c r="D40" s="51"/>
      <c r="E40" s="96"/>
      <c r="F40" s="79">
        <v>0</v>
      </c>
      <c r="G40" s="51"/>
      <c r="H40" s="51"/>
      <c r="I40" s="79">
        <f t="shared" si="1"/>
        <v>0</v>
      </c>
      <c r="J40" s="79">
        <v>0</v>
      </c>
      <c r="K40" s="79">
        <v>0</v>
      </c>
      <c r="L40" s="79">
        <f t="shared" ref="L40:L42" si="14">SUM((K40-I40))</f>
        <v>0</v>
      </c>
      <c r="M40" s="51"/>
    </row>
    <row r="41" spans="1:13" s="81" customFormat="1" x14ac:dyDescent="0.25">
      <c r="A41" s="90"/>
      <c r="B41" s="51" t="s">
        <v>37</v>
      </c>
      <c r="C41" s="51" t="s">
        <v>38</v>
      </c>
      <c r="D41" s="51"/>
      <c r="E41" s="79"/>
      <c r="F41" s="79">
        <f t="shared" ref="F41:F51" si="15">E41*D41</f>
        <v>0</v>
      </c>
      <c r="G41" s="51"/>
      <c r="H41" s="51"/>
      <c r="I41" s="79">
        <f t="shared" si="1"/>
        <v>0</v>
      </c>
      <c r="J41" s="79">
        <v>0</v>
      </c>
      <c r="K41" s="79">
        <v>0</v>
      </c>
      <c r="L41" s="79">
        <f t="shared" si="14"/>
        <v>0</v>
      </c>
      <c r="M41" s="51"/>
    </row>
    <row r="42" spans="1:13" s="81" customFormat="1" x14ac:dyDescent="0.25">
      <c r="A42" s="90"/>
      <c r="B42" s="51"/>
      <c r="C42" s="51" t="s">
        <v>194</v>
      </c>
      <c r="D42" s="51"/>
      <c r="E42" s="79"/>
      <c r="F42" s="79">
        <f t="shared" si="15"/>
        <v>0</v>
      </c>
      <c r="G42" s="51"/>
      <c r="H42" s="51"/>
      <c r="I42" s="79">
        <f t="shared" si="1"/>
        <v>0</v>
      </c>
      <c r="J42" s="79">
        <v>0</v>
      </c>
      <c r="K42" s="79">
        <v>0</v>
      </c>
      <c r="L42" s="79">
        <f t="shared" si="14"/>
        <v>0</v>
      </c>
      <c r="M42" s="51"/>
    </row>
    <row r="43" spans="1:13" s="81" customFormat="1" x14ac:dyDescent="0.25">
      <c r="A43" s="90"/>
      <c r="B43" s="51" t="s">
        <v>193</v>
      </c>
      <c r="C43" s="51" t="s">
        <v>189</v>
      </c>
      <c r="D43" s="51"/>
      <c r="E43" s="79"/>
      <c r="F43" s="79">
        <f t="shared" si="15"/>
        <v>0</v>
      </c>
      <c r="G43" s="51"/>
      <c r="H43" s="51"/>
      <c r="I43" s="79">
        <f t="shared" si="1"/>
        <v>0</v>
      </c>
      <c r="J43" s="79">
        <v>0</v>
      </c>
      <c r="K43" s="79">
        <v>0</v>
      </c>
      <c r="L43" s="79">
        <f t="shared" si="2"/>
        <v>0</v>
      </c>
      <c r="M43" s="51"/>
    </row>
    <row r="44" spans="1:13" s="88" customFormat="1" ht="19.5" customHeight="1" x14ac:dyDescent="0.25">
      <c r="A44" s="97"/>
      <c r="B44" s="85" t="s">
        <v>203</v>
      </c>
      <c r="C44" s="86"/>
      <c r="D44" s="86"/>
      <c r="E44" s="87"/>
      <c r="F44" s="87">
        <f>SUM(F31:F43)</f>
        <v>0</v>
      </c>
      <c r="G44" s="87"/>
      <c r="H44" s="87"/>
      <c r="I44" s="87">
        <f t="shared" ref="I44:K44" si="16">SUM(I31:I43)</f>
        <v>0</v>
      </c>
      <c r="J44" s="87">
        <f t="shared" si="16"/>
        <v>0</v>
      </c>
      <c r="K44" s="87">
        <f t="shared" si="16"/>
        <v>0</v>
      </c>
      <c r="L44" s="87">
        <f>SUM(L31:L43)</f>
        <v>0</v>
      </c>
      <c r="M44" s="86"/>
    </row>
    <row r="45" spans="1:13" s="81" customFormat="1" ht="26.4" x14ac:dyDescent="0.25">
      <c r="A45" s="90" t="s">
        <v>6</v>
      </c>
      <c r="B45" s="51" t="s">
        <v>39</v>
      </c>
      <c r="C45" s="51"/>
      <c r="D45" s="51"/>
      <c r="E45" s="79"/>
      <c r="F45" s="79">
        <f>E45*D45</f>
        <v>0</v>
      </c>
      <c r="G45" s="51"/>
      <c r="H45" s="51"/>
      <c r="I45" s="79">
        <f>SUM(F45:H45)</f>
        <v>0</v>
      </c>
      <c r="J45" s="79">
        <v>0</v>
      </c>
      <c r="K45" s="79">
        <v>0</v>
      </c>
      <c r="L45" s="79">
        <f>SUM((K45-I45))</f>
        <v>0</v>
      </c>
      <c r="M45" s="51"/>
    </row>
    <row r="46" spans="1:13" s="81" customFormat="1" x14ac:dyDescent="0.25">
      <c r="A46" s="90"/>
      <c r="B46" s="51" t="s">
        <v>40</v>
      </c>
      <c r="C46" s="51"/>
      <c r="D46" s="51"/>
      <c r="E46" s="79"/>
      <c r="F46" s="79">
        <f t="shared" si="15"/>
        <v>0</v>
      </c>
      <c r="G46" s="51"/>
      <c r="H46" s="51"/>
      <c r="I46" s="79">
        <f t="shared" si="1"/>
        <v>0</v>
      </c>
      <c r="J46" s="79">
        <v>0</v>
      </c>
      <c r="K46" s="79">
        <v>0</v>
      </c>
      <c r="L46" s="79">
        <f t="shared" si="2"/>
        <v>0</v>
      </c>
      <c r="M46" s="51"/>
    </row>
    <row r="47" spans="1:13" s="81" customFormat="1" ht="26.4" x14ac:dyDescent="0.25">
      <c r="A47" s="90"/>
      <c r="B47" s="51" t="s">
        <v>41</v>
      </c>
      <c r="C47" s="51" t="s">
        <v>42</v>
      </c>
      <c r="D47" s="51"/>
      <c r="E47" s="79"/>
      <c r="F47" s="79">
        <f t="shared" si="15"/>
        <v>0</v>
      </c>
      <c r="G47" s="51"/>
      <c r="H47" s="51"/>
      <c r="I47" s="79">
        <f t="shared" si="1"/>
        <v>0</v>
      </c>
      <c r="J47" s="79">
        <v>0</v>
      </c>
      <c r="K47" s="79">
        <v>0</v>
      </c>
      <c r="L47" s="79">
        <f t="shared" si="2"/>
        <v>0</v>
      </c>
      <c r="M47" s="51"/>
    </row>
    <row r="48" spans="1:13" s="81" customFormat="1" ht="26.4" x14ac:dyDescent="0.25">
      <c r="A48" s="90"/>
      <c r="B48" s="51"/>
      <c r="C48" s="51" t="s">
        <v>43</v>
      </c>
      <c r="D48" s="51"/>
      <c r="E48" s="79"/>
      <c r="F48" s="79">
        <f t="shared" si="15"/>
        <v>0</v>
      </c>
      <c r="G48" s="51"/>
      <c r="H48" s="51"/>
      <c r="I48" s="79">
        <f t="shared" si="1"/>
        <v>0</v>
      </c>
      <c r="J48" s="79">
        <v>0</v>
      </c>
      <c r="K48" s="79">
        <v>0</v>
      </c>
      <c r="L48" s="79">
        <f t="shared" si="2"/>
        <v>0</v>
      </c>
      <c r="M48" s="51"/>
    </row>
    <row r="49" spans="1:13" s="81" customFormat="1" x14ac:dyDescent="0.25">
      <c r="A49" s="90"/>
      <c r="B49" s="51"/>
      <c r="C49" s="51" t="s">
        <v>44</v>
      </c>
      <c r="D49" s="51"/>
      <c r="E49" s="79"/>
      <c r="F49" s="79">
        <f t="shared" si="15"/>
        <v>0</v>
      </c>
      <c r="G49" s="51"/>
      <c r="H49" s="51"/>
      <c r="I49" s="79">
        <f t="shared" si="1"/>
        <v>0</v>
      </c>
      <c r="J49" s="79">
        <v>0</v>
      </c>
      <c r="K49" s="79">
        <v>0</v>
      </c>
      <c r="L49" s="79">
        <f t="shared" si="2"/>
        <v>0</v>
      </c>
      <c r="M49" s="51"/>
    </row>
    <row r="50" spans="1:13" s="81" customFormat="1" x14ac:dyDescent="0.25">
      <c r="A50" s="90"/>
      <c r="B50" s="51"/>
      <c r="C50" s="51" t="s">
        <v>45</v>
      </c>
      <c r="D50" s="51"/>
      <c r="E50" s="79"/>
      <c r="F50" s="79">
        <f t="shared" si="15"/>
        <v>0</v>
      </c>
      <c r="G50" s="51"/>
      <c r="H50" s="51"/>
      <c r="I50" s="79">
        <f t="shared" si="1"/>
        <v>0</v>
      </c>
      <c r="J50" s="79">
        <v>0</v>
      </c>
      <c r="K50" s="79">
        <v>0</v>
      </c>
      <c r="L50" s="79">
        <f t="shared" si="2"/>
        <v>0</v>
      </c>
      <c r="M50" s="51"/>
    </row>
    <row r="51" spans="1:13" s="81" customFormat="1" ht="26.4" x14ac:dyDescent="0.25">
      <c r="A51" s="90"/>
      <c r="B51" s="51"/>
      <c r="C51" s="51" t="s">
        <v>46</v>
      </c>
      <c r="D51" s="51"/>
      <c r="E51" s="79"/>
      <c r="F51" s="79">
        <f t="shared" si="15"/>
        <v>0</v>
      </c>
      <c r="G51" s="51"/>
      <c r="H51" s="51"/>
      <c r="I51" s="79">
        <f t="shared" si="1"/>
        <v>0</v>
      </c>
      <c r="J51" s="79">
        <v>0</v>
      </c>
      <c r="K51" s="79">
        <v>0</v>
      </c>
      <c r="L51" s="79">
        <f t="shared" si="2"/>
        <v>0</v>
      </c>
      <c r="M51" s="51"/>
    </row>
    <row r="52" spans="1:13" s="81" customFormat="1" x14ac:dyDescent="0.25">
      <c r="A52" s="90"/>
      <c r="B52" s="51"/>
      <c r="C52" s="51" t="s">
        <v>47</v>
      </c>
      <c r="D52" s="51"/>
      <c r="E52" s="79"/>
      <c r="F52" s="79">
        <f t="shared" ref="F52" si="17">E52*D52</f>
        <v>0</v>
      </c>
      <c r="G52" s="51"/>
      <c r="H52" s="51"/>
      <c r="I52" s="79">
        <f t="shared" ref="I52" si="18">SUM(F52:H52)</f>
        <v>0</v>
      </c>
      <c r="J52" s="79">
        <v>0</v>
      </c>
      <c r="K52" s="79">
        <v>0</v>
      </c>
      <c r="L52" s="79">
        <f t="shared" ref="L52" si="19">SUM((K52-I52))</f>
        <v>0</v>
      </c>
      <c r="M52" s="51"/>
    </row>
    <row r="53" spans="1:13" s="88" customFormat="1" ht="20.25" customHeight="1" x14ac:dyDescent="0.25">
      <c r="A53" s="97"/>
      <c r="B53" s="86" t="s">
        <v>204</v>
      </c>
      <c r="C53" s="86"/>
      <c r="D53" s="86"/>
      <c r="E53" s="87"/>
      <c r="F53" s="87">
        <f>SUM(F45:F52)</f>
        <v>0</v>
      </c>
      <c r="G53" s="87"/>
      <c r="H53" s="87"/>
      <c r="I53" s="87">
        <f>SUM(I45:I52)</f>
        <v>0</v>
      </c>
      <c r="J53" s="87">
        <f t="shared" ref="J53:L53" si="20">SUM(J45:J52)</f>
        <v>0</v>
      </c>
      <c r="K53" s="87">
        <f t="shared" si="20"/>
        <v>0</v>
      </c>
      <c r="L53" s="87">
        <f t="shared" si="20"/>
        <v>0</v>
      </c>
      <c r="M53" s="86"/>
    </row>
    <row r="54" spans="1:13" s="81" customFormat="1" ht="26.4" x14ac:dyDescent="0.25">
      <c r="A54" s="98" t="s">
        <v>7</v>
      </c>
      <c r="B54" s="51" t="s">
        <v>48</v>
      </c>
      <c r="C54" s="51" t="s">
        <v>140</v>
      </c>
      <c r="D54" s="51"/>
      <c r="E54" s="79"/>
      <c r="F54" s="79">
        <v>0</v>
      </c>
      <c r="G54" s="51"/>
      <c r="H54" s="51"/>
      <c r="I54" s="79">
        <f>SUM(F54:H54)</f>
        <v>0</v>
      </c>
      <c r="J54" s="79">
        <v>0</v>
      </c>
      <c r="K54" s="79">
        <v>0</v>
      </c>
      <c r="L54" s="79">
        <f t="shared" si="2"/>
        <v>0</v>
      </c>
      <c r="M54" s="51"/>
    </row>
    <row r="55" spans="1:13" s="81" customFormat="1" ht="26.4" x14ac:dyDescent="0.25">
      <c r="A55" s="98"/>
      <c r="B55" s="51"/>
      <c r="C55" s="51" t="s">
        <v>150</v>
      </c>
      <c r="D55" s="51"/>
      <c r="E55" s="79"/>
      <c r="F55" s="79">
        <v>0</v>
      </c>
      <c r="G55" s="51"/>
      <c r="H55" s="51"/>
      <c r="I55" s="79">
        <f t="shared" si="1"/>
        <v>0</v>
      </c>
      <c r="J55" s="79">
        <v>0</v>
      </c>
      <c r="K55" s="79">
        <v>0</v>
      </c>
      <c r="L55" s="79">
        <f t="shared" si="2"/>
        <v>0</v>
      </c>
      <c r="M55" s="51"/>
    </row>
    <row r="56" spans="1:13" s="81" customFormat="1" x14ac:dyDescent="0.25">
      <c r="A56" s="98"/>
      <c r="B56" s="51"/>
      <c r="C56" s="51" t="s">
        <v>104</v>
      </c>
      <c r="D56" s="51"/>
      <c r="E56" s="79"/>
      <c r="F56" s="79">
        <v>0</v>
      </c>
      <c r="G56" s="51"/>
      <c r="H56" s="51"/>
      <c r="I56" s="79">
        <f t="shared" si="1"/>
        <v>0</v>
      </c>
      <c r="J56" s="79">
        <v>0</v>
      </c>
      <c r="K56" s="79">
        <v>0</v>
      </c>
      <c r="L56" s="79">
        <f t="shared" si="2"/>
        <v>0</v>
      </c>
      <c r="M56" s="51"/>
    </row>
    <row r="57" spans="1:13" s="81" customFormat="1" x14ac:dyDescent="0.25">
      <c r="A57" s="98"/>
      <c r="B57" s="51" t="s">
        <v>49</v>
      </c>
      <c r="C57" s="51" t="s">
        <v>105</v>
      </c>
      <c r="D57" s="51"/>
      <c r="E57" s="79"/>
      <c r="F57" s="79">
        <f t="shared" ref="F57:F112" si="21">E57*D57</f>
        <v>0</v>
      </c>
      <c r="G57" s="51"/>
      <c r="H57" s="51"/>
      <c r="I57" s="79">
        <f t="shared" si="1"/>
        <v>0</v>
      </c>
      <c r="J57" s="79">
        <v>0</v>
      </c>
      <c r="K57" s="79">
        <v>0</v>
      </c>
      <c r="L57" s="79">
        <f t="shared" si="2"/>
        <v>0</v>
      </c>
      <c r="M57" s="51"/>
    </row>
    <row r="58" spans="1:13" s="81" customFormat="1" ht="39.6" x14ac:dyDescent="0.25">
      <c r="A58" s="98"/>
      <c r="B58" s="51" t="s">
        <v>50</v>
      </c>
      <c r="C58" s="51"/>
      <c r="D58" s="51"/>
      <c r="E58" s="79"/>
      <c r="F58" s="79">
        <f t="shared" si="21"/>
        <v>0</v>
      </c>
      <c r="G58" s="51"/>
      <c r="H58" s="51"/>
      <c r="I58" s="79">
        <f t="shared" si="1"/>
        <v>0</v>
      </c>
      <c r="J58" s="79">
        <v>0</v>
      </c>
      <c r="K58" s="79">
        <v>0</v>
      </c>
      <c r="L58" s="79">
        <f t="shared" si="2"/>
        <v>0</v>
      </c>
      <c r="M58" s="51"/>
    </row>
    <row r="59" spans="1:13" s="81" customFormat="1" ht="26.4" x14ac:dyDescent="0.25">
      <c r="A59" s="98"/>
      <c r="B59" s="51" t="s">
        <v>51</v>
      </c>
      <c r="C59" s="51"/>
      <c r="D59" s="51"/>
      <c r="E59" s="79"/>
      <c r="F59" s="79">
        <f t="shared" si="21"/>
        <v>0</v>
      </c>
      <c r="G59" s="51"/>
      <c r="H59" s="51"/>
      <c r="I59" s="79">
        <f t="shared" si="1"/>
        <v>0</v>
      </c>
      <c r="J59" s="79">
        <v>0</v>
      </c>
      <c r="K59" s="79">
        <v>0</v>
      </c>
      <c r="L59" s="79">
        <f t="shared" si="2"/>
        <v>0</v>
      </c>
      <c r="M59" s="51"/>
    </row>
    <row r="60" spans="1:13" s="81" customFormat="1" x14ac:dyDescent="0.25">
      <c r="A60" s="98"/>
      <c r="B60" s="51" t="s">
        <v>52</v>
      </c>
      <c r="C60" s="51"/>
      <c r="D60" s="51"/>
      <c r="E60" s="79"/>
      <c r="F60" s="79">
        <f t="shared" si="21"/>
        <v>0</v>
      </c>
      <c r="G60" s="51"/>
      <c r="H60" s="51"/>
      <c r="I60" s="79">
        <f t="shared" si="1"/>
        <v>0</v>
      </c>
      <c r="J60" s="79">
        <v>0</v>
      </c>
      <c r="K60" s="79">
        <v>0</v>
      </c>
      <c r="L60" s="79">
        <f t="shared" si="2"/>
        <v>0</v>
      </c>
      <c r="M60" s="51"/>
    </row>
    <row r="61" spans="1:13" s="81" customFormat="1" ht="26.4" x14ac:dyDescent="0.25">
      <c r="A61" s="98"/>
      <c r="B61" s="51" t="s">
        <v>53</v>
      </c>
      <c r="C61" s="51"/>
      <c r="D61" s="51"/>
      <c r="E61" s="79"/>
      <c r="F61" s="79">
        <f t="shared" si="21"/>
        <v>0</v>
      </c>
      <c r="G61" s="51"/>
      <c r="H61" s="51"/>
      <c r="I61" s="79">
        <f t="shared" si="1"/>
        <v>0</v>
      </c>
      <c r="J61" s="79">
        <v>0</v>
      </c>
      <c r="K61" s="79">
        <v>0</v>
      </c>
      <c r="L61" s="79">
        <f t="shared" si="2"/>
        <v>0</v>
      </c>
      <c r="M61" s="51"/>
    </row>
    <row r="62" spans="1:13" s="81" customFormat="1" ht="26.4" x14ac:dyDescent="0.25">
      <c r="A62" s="98"/>
      <c r="B62" s="51" t="s">
        <v>54</v>
      </c>
      <c r="C62" s="51"/>
      <c r="D62" s="51"/>
      <c r="E62" s="79"/>
      <c r="F62" s="79">
        <f t="shared" si="21"/>
        <v>0</v>
      </c>
      <c r="G62" s="51"/>
      <c r="H62" s="51"/>
      <c r="I62" s="79">
        <f t="shared" si="1"/>
        <v>0</v>
      </c>
      <c r="J62" s="79">
        <v>0</v>
      </c>
      <c r="K62" s="79">
        <v>0</v>
      </c>
      <c r="L62" s="79">
        <f t="shared" si="2"/>
        <v>0</v>
      </c>
      <c r="M62" s="51"/>
    </row>
    <row r="63" spans="1:13" s="81" customFormat="1" x14ac:dyDescent="0.25">
      <c r="A63" s="98"/>
      <c r="B63" s="51" t="s">
        <v>55</v>
      </c>
      <c r="C63" s="51"/>
      <c r="D63" s="51"/>
      <c r="E63" s="79"/>
      <c r="F63" s="79">
        <f t="shared" ref="F63" si="22">E63*D63</f>
        <v>0</v>
      </c>
      <c r="G63" s="51"/>
      <c r="H63" s="51"/>
      <c r="I63" s="79">
        <f t="shared" ref="I63" si="23">SUM(F63:H63)</f>
        <v>0</v>
      </c>
      <c r="J63" s="79">
        <v>0</v>
      </c>
      <c r="K63" s="79">
        <v>0</v>
      </c>
      <c r="L63" s="79">
        <f t="shared" ref="L63" si="24">SUM((K63-I63))</f>
        <v>0</v>
      </c>
      <c r="M63" s="51"/>
    </row>
    <row r="64" spans="1:13" s="88" customFormat="1" ht="26.4" x14ac:dyDescent="0.25">
      <c r="A64" s="99"/>
      <c r="B64" s="86" t="s">
        <v>205</v>
      </c>
      <c r="C64" s="86"/>
      <c r="D64" s="86"/>
      <c r="E64" s="87"/>
      <c r="F64" s="87">
        <f>SUM(F54:F63)</f>
        <v>0</v>
      </c>
      <c r="G64" s="87"/>
      <c r="H64" s="87"/>
      <c r="I64" s="87">
        <f t="shared" ref="I64:L64" si="25">SUM(I54:I63)</f>
        <v>0</v>
      </c>
      <c r="J64" s="87">
        <f t="shared" si="25"/>
        <v>0</v>
      </c>
      <c r="K64" s="87">
        <f t="shared" si="25"/>
        <v>0</v>
      </c>
      <c r="L64" s="87">
        <f t="shared" si="25"/>
        <v>0</v>
      </c>
      <c r="M64" s="86"/>
    </row>
    <row r="65" spans="1:13" s="81" customFormat="1" ht="26.4" x14ac:dyDescent="0.25">
      <c r="A65" s="90" t="s">
        <v>8</v>
      </c>
      <c r="B65" s="51" t="s">
        <v>56</v>
      </c>
      <c r="C65" s="51"/>
      <c r="D65" s="51"/>
      <c r="E65" s="79"/>
      <c r="F65" s="79">
        <f t="shared" si="21"/>
        <v>0</v>
      </c>
      <c r="G65" s="51"/>
      <c r="H65" s="51"/>
      <c r="I65" s="79">
        <f t="shared" si="1"/>
        <v>0</v>
      </c>
      <c r="J65" s="79">
        <v>0</v>
      </c>
      <c r="K65" s="79">
        <v>0</v>
      </c>
      <c r="L65" s="79">
        <f t="shared" si="2"/>
        <v>0</v>
      </c>
      <c r="M65" s="51"/>
    </row>
    <row r="66" spans="1:13" s="81" customFormat="1" x14ac:dyDescent="0.25">
      <c r="A66" s="90"/>
      <c r="B66" s="51" t="s">
        <v>57</v>
      </c>
      <c r="C66" s="51"/>
      <c r="D66" s="51"/>
      <c r="E66" s="79"/>
      <c r="F66" s="79">
        <f t="shared" si="21"/>
        <v>0</v>
      </c>
      <c r="G66" s="51"/>
      <c r="H66" s="51"/>
      <c r="I66" s="79">
        <f t="shared" si="1"/>
        <v>0</v>
      </c>
      <c r="J66" s="79">
        <v>0</v>
      </c>
      <c r="K66" s="79">
        <v>0</v>
      </c>
      <c r="L66" s="79">
        <f t="shared" ref="L66:L78" si="26">SUM((K66-I66))</f>
        <v>0</v>
      </c>
      <c r="M66" s="51"/>
    </row>
    <row r="67" spans="1:13" s="81" customFormat="1" x14ac:dyDescent="0.25">
      <c r="A67" s="90"/>
      <c r="B67" s="51" t="s">
        <v>58</v>
      </c>
      <c r="C67" s="51" t="s">
        <v>151</v>
      </c>
      <c r="D67" s="51"/>
      <c r="E67" s="79"/>
      <c r="F67" s="79">
        <f t="shared" si="21"/>
        <v>0</v>
      </c>
      <c r="G67" s="51"/>
      <c r="H67" s="51"/>
      <c r="I67" s="79">
        <f t="shared" si="1"/>
        <v>0</v>
      </c>
      <c r="J67" s="79">
        <v>0</v>
      </c>
      <c r="K67" s="79">
        <v>0</v>
      </c>
      <c r="L67" s="79">
        <f t="shared" si="26"/>
        <v>0</v>
      </c>
      <c r="M67" s="51"/>
    </row>
    <row r="68" spans="1:13" s="81" customFormat="1" x14ac:dyDescent="0.25">
      <c r="A68" s="90"/>
      <c r="B68" s="51"/>
      <c r="C68" s="51" t="s">
        <v>59</v>
      </c>
      <c r="D68" s="51"/>
      <c r="E68" s="79"/>
      <c r="F68" s="79">
        <f t="shared" si="21"/>
        <v>0</v>
      </c>
      <c r="G68" s="51"/>
      <c r="H68" s="51"/>
      <c r="I68" s="79">
        <f t="shared" si="1"/>
        <v>0</v>
      </c>
      <c r="J68" s="79">
        <v>0</v>
      </c>
      <c r="K68" s="79">
        <v>0</v>
      </c>
      <c r="L68" s="79">
        <f t="shared" si="26"/>
        <v>0</v>
      </c>
      <c r="M68" s="51"/>
    </row>
    <row r="69" spans="1:13" s="81" customFormat="1" x14ac:dyDescent="0.25">
      <c r="A69" s="90"/>
      <c r="B69" s="51"/>
      <c r="C69" s="51" t="s">
        <v>60</v>
      </c>
      <c r="D69" s="51"/>
      <c r="E69" s="79"/>
      <c r="F69" s="79">
        <f t="shared" si="21"/>
        <v>0</v>
      </c>
      <c r="G69" s="51"/>
      <c r="H69" s="51"/>
      <c r="I69" s="79">
        <f t="shared" si="1"/>
        <v>0</v>
      </c>
      <c r="J69" s="79">
        <v>0</v>
      </c>
      <c r="K69" s="79">
        <v>0</v>
      </c>
      <c r="L69" s="79">
        <f t="shared" si="26"/>
        <v>0</v>
      </c>
      <c r="M69" s="51"/>
    </row>
    <row r="70" spans="1:13" s="81" customFormat="1" x14ac:dyDescent="0.25">
      <c r="A70" s="90"/>
      <c r="B70" s="51" t="s">
        <v>61</v>
      </c>
      <c r="C70" s="51"/>
      <c r="D70" s="51"/>
      <c r="E70" s="79"/>
      <c r="F70" s="79">
        <f t="shared" si="21"/>
        <v>0</v>
      </c>
      <c r="G70" s="51"/>
      <c r="H70" s="51"/>
      <c r="I70" s="79">
        <f t="shared" si="1"/>
        <v>0</v>
      </c>
      <c r="J70" s="79">
        <v>0</v>
      </c>
      <c r="K70" s="79">
        <v>0</v>
      </c>
      <c r="L70" s="79">
        <f t="shared" si="26"/>
        <v>0</v>
      </c>
      <c r="M70" s="89"/>
    </row>
    <row r="71" spans="1:13" s="81" customFormat="1" ht="26.4" x14ac:dyDescent="0.25">
      <c r="A71" s="90"/>
      <c r="B71" s="51" t="s">
        <v>62</v>
      </c>
      <c r="C71" s="51"/>
      <c r="D71" s="51"/>
      <c r="E71" s="79"/>
      <c r="F71" s="79">
        <f t="shared" si="21"/>
        <v>0</v>
      </c>
      <c r="G71" s="51"/>
      <c r="H71" s="51"/>
      <c r="I71" s="79">
        <f t="shared" si="1"/>
        <v>0</v>
      </c>
      <c r="J71" s="79">
        <v>0</v>
      </c>
      <c r="K71" s="79">
        <v>0</v>
      </c>
      <c r="L71" s="79">
        <f t="shared" si="26"/>
        <v>0</v>
      </c>
      <c r="M71" s="51"/>
    </row>
    <row r="72" spans="1:13" s="55" customFormat="1" ht="26.4" x14ac:dyDescent="0.25">
      <c r="A72" s="90"/>
      <c r="B72" s="51" t="s">
        <v>63</v>
      </c>
      <c r="C72" s="51"/>
      <c r="D72" s="51"/>
      <c r="E72" s="79"/>
      <c r="F72" s="79">
        <f t="shared" si="21"/>
        <v>0</v>
      </c>
      <c r="G72" s="51"/>
      <c r="H72" s="51"/>
      <c r="I72" s="79">
        <f t="shared" si="1"/>
        <v>0</v>
      </c>
      <c r="J72" s="79">
        <v>0</v>
      </c>
      <c r="K72" s="79">
        <v>0</v>
      </c>
      <c r="L72" s="79">
        <f t="shared" si="26"/>
        <v>0</v>
      </c>
      <c r="M72" s="51"/>
    </row>
    <row r="73" spans="1:13" s="55" customFormat="1" x14ac:dyDescent="0.25">
      <c r="A73" s="90"/>
      <c r="B73" s="51" t="s">
        <v>152</v>
      </c>
      <c r="C73" s="51" t="s">
        <v>153</v>
      </c>
      <c r="D73" s="51"/>
      <c r="E73" s="79"/>
      <c r="F73" s="79">
        <f t="shared" si="21"/>
        <v>0</v>
      </c>
      <c r="G73" s="51"/>
      <c r="H73" s="51"/>
      <c r="I73" s="79">
        <f t="shared" si="1"/>
        <v>0</v>
      </c>
      <c r="J73" s="79">
        <v>0</v>
      </c>
      <c r="K73" s="79">
        <v>0</v>
      </c>
      <c r="L73" s="79">
        <f t="shared" si="26"/>
        <v>0</v>
      </c>
      <c r="M73" s="51"/>
    </row>
    <row r="74" spans="1:13" s="55" customFormat="1" x14ac:dyDescent="0.25">
      <c r="A74" s="90"/>
      <c r="B74" s="51"/>
      <c r="C74" s="51" t="s">
        <v>196</v>
      </c>
      <c r="D74" s="51"/>
      <c r="E74" s="79"/>
      <c r="F74" s="79">
        <f t="shared" si="21"/>
        <v>0</v>
      </c>
      <c r="G74" s="51"/>
      <c r="H74" s="51"/>
      <c r="I74" s="79">
        <f t="shared" si="1"/>
        <v>0</v>
      </c>
      <c r="J74" s="79">
        <v>0</v>
      </c>
      <c r="K74" s="79">
        <v>0</v>
      </c>
      <c r="L74" s="79">
        <f t="shared" si="26"/>
        <v>0</v>
      </c>
      <c r="M74" s="51"/>
    </row>
    <row r="75" spans="1:13" s="55" customFormat="1" x14ac:dyDescent="0.25">
      <c r="A75" s="90"/>
      <c r="B75" s="51" t="s">
        <v>117</v>
      </c>
      <c r="C75" s="51"/>
      <c r="D75" s="51"/>
      <c r="E75" s="79"/>
      <c r="F75" s="79">
        <f t="shared" si="21"/>
        <v>0</v>
      </c>
      <c r="G75" s="51"/>
      <c r="H75" s="51"/>
      <c r="I75" s="79">
        <f t="shared" si="1"/>
        <v>0</v>
      </c>
      <c r="J75" s="79">
        <v>0</v>
      </c>
      <c r="K75" s="79">
        <v>0</v>
      </c>
      <c r="L75" s="79">
        <f t="shared" si="26"/>
        <v>0</v>
      </c>
      <c r="M75" s="51"/>
    </row>
    <row r="76" spans="1:13" s="55" customFormat="1" ht="26.4" x14ac:dyDescent="0.25">
      <c r="A76" s="90"/>
      <c r="B76" s="51" t="s">
        <v>116</v>
      </c>
      <c r="C76" s="51"/>
      <c r="D76" s="51"/>
      <c r="E76" s="79"/>
      <c r="F76" s="79">
        <f t="shared" si="21"/>
        <v>0</v>
      </c>
      <c r="G76" s="51"/>
      <c r="H76" s="51"/>
      <c r="I76" s="79">
        <f t="shared" si="1"/>
        <v>0</v>
      </c>
      <c r="J76" s="79">
        <v>0</v>
      </c>
      <c r="K76" s="79">
        <v>0</v>
      </c>
      <c r="L76" s="79">
        <f t="shared" si="26"/>
        <v>0</v>
      </c>
      <c r="M76" s="51"/>
    </row>
    <row r="77" spans="1:13" s="55" customFormat="1" ht="26.25" customHeight="1" x14ac:dyDescent="0.25">
      <c r="A77" s="90"/>
      <c r="B77" s="51" t="s">
        <v>214</v>
      </c>
      <c r="C77" s="51"/>
      <c r="D77" s="51"/>
      <c r="E77" s="79"/>
      <c r="F77" s="79">
        <f t="shared" si="21"/>
        <v>0</v>
      </c>
      <c r="G77" s="51"/>
      <c r="H77" s="51"/>
      <c r="I77" s="79">
        <f t="shared" si="1"/>
        <v>0</v>
      </c>
      <c r="J77" s="79">
        <v>0</v>
      </c>
      <c r="K77" s="79">
        <v>0</v>
      </c>
      <c r="L77" s="79">
        <f t="shared" si="26"/>
        <v>0</v>
      </c>
      <c r="M77" s="51"/>
    </row>
    <row r="78" spans="1:13" s="81" customFormat="1" x14ac:dyDescent="0.25">
      <c r="A78" s="90"/>
      <c r="B78" s="51"/>
      <c r="C78" s="51"/>
      <c r="D78" s="51"/>
      <c r="E78" s="79"/>
      <c r="F78" s="79">
        <f t="shared" si="21"/>
        <v>0</v>
      </c>
      <c r="G78" s="51"/>
      <c r="H78" s="51"/>
      <c r="I78" s="79">
        <f t="shared" si="1"/>
        <v>0</v>
      </c>
      <c r="J78" s="79">
        <v>0</v>
      </c>
      <c r="K78" s="79">
        <v>0</v>
      </c>
      <c r="L78" s="79">
        <f t="shared" si="26"/>
        <v>0</v>
      </c>
      <c r="M78" s="51"/>
    </row>
    <row r="79" spans="1:13" s="100" customFormat="1" ht="26.4" x14ac:dyDescent="0.25">
      <c r="A79" s="97"/>
      <c r="B79" s="86" t="s">
        <v>206</v>
      </c>
      <c r="C79" s="86"/>
      <c r="D79" s="86"/>
      <c r="E79" s="87"/>
      <c r="F79" s="87">
        <f>SUM(F65:F78)</f>
        <v>0</v>
      </c>
      <c r="G79" s="87"/>
      <c r="H79" s="87"/>
      <c r="I79" s="87">
        <f t="shared" ref="I79:L79" si="27">SUM(I65:I78)</f>
        <v>0</v>
      </c>
      <c r="J79" s="87">
        <f t="shared" si="27"/>
        <v>0</v>
      </c>
      <c r="K79" s="87">
        <f t="shared" si="27"/>
        <v>0</v>
      </c>
      <c r="L79" s="87">
        <f t="shared" si="27"/>
        <v>0</v>
      </c>
      <c r="M79" s="86"/>
    </row>
    <row r="80" spans="1:13" s="55" customFormat="1" ht="39.6" x14ac:dyDescent="0.25">
      <c r="A80" s="90" t="s">
        <v>9</v>
      </c>
      <c r="B80" s="51" t="s">
        <v>65</v>
      </c>
      <c r="C80" s="51" t="s">
        <v>183</v>
      </c>
      <c r="D80" s="51"/>
      <c r="E80" s="79"/>
      <c r="F80" s="79">
        <f t="shared" si="21"/>
        <v>0</v>
      </c>
      <c r="G80" s="51"/>
      <c r="H80" s="51"/>
      <c r="I80" s="79">
        <f>SUM(Table1[[#This Row],[subtotal]:[Tax (%)]])</f>
        <v>0</v>
      </c>
      <c r="J80" s="79">
        <v>0</v>
      </c>
      <c r="K80" s="79">
        <v>0</v>
      </c>
      <c r="L80" s="79">
        <f t="shared" si="2"/>
        <v>0</v>
      </c>
      <c r="M80" s="51"/>
    </row>
    <row r="81" spans="1:13" s="55" customFormat="1" x14ac:dyDescent="0.25">
      <c r="A81" s="90"/>
      <c r="B81" s="51"/>
      <c r="C81" s="51" t="s">
        <v>184</v>
      </c>
      <c r="D81" s="51"/>
      <c r="E81" s="79"/>
      <c r="F81" s="79">
        <f t="shared" si="21"/>
        <v>0</v>
      </c>
      <c r="G81" s="51"/>
      <c r="H81" s="51"/>
      <c r="I81" s="79">
        <f>SUM(Table1[[#This Row],[subtotal]:[Tax (%)]])</f>
        <v>0</v>
      </c>
      <c r="J81" s="79">
        <v>0</v>
      </c>
      <c r="K81" s="79">
        <v>0</v>
      </c>
      <c r="L81" s="79">
        <f t="shared" si="2"/>
        <v>0</v>
      </c>
      <c r="M81" s="51"/>
    </row>
    <row r="82" spans="1:13" s="55" customFormat="1" ht="26.4" x14ac:dyDescent="0.25">
      <c r="A82" s="90"/>
      <c r="B82" s="51" t="s">
        <v>110</v>
      </c>
      <c r="C82" s="51"/>
      <c r="D82" s="51"/>
      <c r="E82" s="79"/>
      <c r="F82" s="79">
        <f t="shared" si="21"/>
        <v>0</v>
      </c>
      <c r="G82" s="51"/>
      <c r="H82" s="51"/>
      <c r="I82" s="79">
        <f>SUM(Table1[[#This Row],[subtotal]:[Tax (%)]])</f>
        <v>0</v>
      </c>
      <c r="J82" s="79">
        <v>0</v>
      </c>
      <c r="K82" s="79">
        <v>0</v>
      </c>
      <c r="L82" s="79">
        <f t="shared" si="2"/>
        <v>0</v>
      </c>
      <c r="M82" s="51"/>
    </row>
    <row r="83" spans="1:13" s="55" customFormat="1" ht="39.6" x14ac:dyDescent="0.25">
      <c r="A83" s="90"/>
      <c r="B83" s="51" t="s">
        <v>64</v>
      </c>
      <c r="C83" s="51" t="s">
        <v>111</v>
      </c>
      <c r="D83" s="51"/>
      <c r="E83" s="79"/>
      <c r="F83" s="79">
        <f t="shared" si="21"/>
        <v>0</v>
      </c>
      <c r="G83" s="51"/>
      <c r="H83" s="51"/>
      <c r="I83" s="79">
        <f>SUM(Table1[[#This Row],[subtotal]:[Tax (%)]])</f>
        <v>0</v>
      </c>
      <c r="J83" s="79">
        <v>0</v>
      </c>
      <c r="K83" s="79">
        <v>0</v>
      </c>
      <c r="L83" s="79">
        <f t="shared" si="2"/>
        <v>0</v>
      </c>
      <c r="M83" s="51"/>
    </row>
    <row r="84" spans="1:13" s="55" customFormat="1" ht="26.4" x14ac:dyDescent="0.25">
      <c r="A84" s="90"/>
      <c r="B84" s="51" t="s">
        <v>112</v>
      </c>
      <c r="C84" s="51" t="s">
        <v>118</v>
      </c>
      <c r="D84" s="51"/>
      <c r="E84" s="79"/>
      <c r="F84" s="79">
        <f t="shared" si="21"/>
        <v>0</v>
      </c>
      <c r="G84" s="51"/>
      <c r="H84" s="51"/>
      <c r="I84" s="79">
        <f>SUM(Table1[[#This Row],[subtotal]:[Tax (%)]])</f>
        <v>0</v>
      </c>
      <c r="J84" s="79">
        <v>0</v>
      </c>
      <c r="K84" s="79">
        <v>0</v>
      </c>
      <c r="L84" s="79">
        <f t="shared" si="2"/>
        <v>0</v>
      </c>
      <c r="M84" s="51"/>
    </row>
    <row r="85" spans="1:13" s="55" customFormat="1" x14ac:dyDescent="0.25">
      <c r="A85" s="90"/>
      <c r="B85" s="51"/>
      <c r="C85" s="51" t="s">
        <v>113</v>
      </c>
      <c r="D85" s="51"/>
      <c r="E85" s="79"/>
      <c r="F85" s="79">
        <f t="shared" si="21"/>
        <v>0</v>
      </c>
      <c r="G85" s="51"/>
      <c r="H85" s="51"/>
      <c r="I85" s="79">
        <f>SUM(Table1[[#This Row],[subtotal]:[Tax (%)]])</f>
        <v>0</v>
      </c>
      <c r="J85" s="79">
        <v>0</v>
      </c>
      <c r="K85" s="79">
        <v>0</v>
      </c>
      <c r="L85" s="79">
        <f t="shared" si="2"/>
        <v>0</v>
      </c>
      <c r="M85" s="51"/>
    </row>
    <row r="86" spans="1:13" s="55" customFormat="1" ht="26.4" x14ac:dyDescent="0.25">
      <c r="A86" s="90"/>
      <c r="B86" s="51" t="s">
        <v>66</v>
      </c>
      <c r="C86" s="51" t="s">
        <v>67</v>
      </c>
      <c r="D86" s="51"/>
      <c r="E86" s="79"/>
      <c r="F86" s="79">
        <f t="shared" si="21"/>
        <v>0</v>
      </c>
      <c r="G86" s="51"/>
      <c r="H86" s="51"/>
      <c r="I86" s="79">
        <f>SUM(Table1[[#This Row],[subtotal]:[Tax (%)]])</f>
        <v>0</v>
      </c>
      <c r="J86" s="79">
        <v>0</v>
      </c>
      <c r="K86" s="79">
        <v>0</v>
      </c>
      <c r="L86" s="79">
        <f t="shared" ref="L86:L141" si="28">SUM((K86-I86))</f>
        <v>0</v>
      </c>
      <c r="M86" s="51"/>
    </row>
    <row r="87" spans="1:13" s="81" customFormat="1" x14ac:dyDescent="0.25">
      <c r="A87" s="90"/>
      <c r="B87" s="51"/>
      <c r="C87" s="51" t="s">
        <v>68</v>
      </c>
      <c r="D87" s="51"/>
      <c r="E87" s="79"/>
      <c r="F87" s="79">
        <f t="shared" si="21"/>
        <v>0</v>
      </c>
      <c r="G87" s="51"/>
      <c r="H87" s="51"/>
      <c r="I87" s="79">
        <f>SUM(Table1[[#This Row],[subtotal]:[Tax (%)]])</f>
        <v>0</v>
      </c>
      <c r="J87" s="79">
        <v>0</v>
      </c>
      <c r="K87" s="79">
        <v>0</v>
      </c>
      <c r="L87" s="79">
        <f t="shared" si="28"/>
        <v>0</v>
      </c>
      <c r="M87" s="51"/>
    </row>
    <row r="88" spans="1:13" s="81" customFormat="1" x14ac:dyDescent="0.25">
      <c r="A88" s="90"/>
      <c r="B88" s="51"/>
      <c r="C88" s="51" t="s">
        <v>115</v>
      </c>
      <c r="D88" s="51"/>
      <c r="E88" s="79"/>
      <c r="F88" s="79">
        <f t="shared" si="21"/>
        <v>0</v>
      </c>
      <c r="G88" s="51"/>
      <c r="H88" s="51"/>
      <c r="I88" s="79">
        <f>SUM(Table1[[#This Row],[subtotal]:[Tax (%)]])</f>
        <v>0</v>
      </c>
      <c r="J88" s="79">
        <v>0</v>
      </c>
      <c r="K88" s="79">
        <v>0</v>
      </c>
      <c r="L88" s="79">
        <f t="shared" si="28"/>
        <v>0</v>
      </c>
      <c r="M88" s="51"/>
    </row>
    <row r="89" spans="1:13" s="81" customFormat="1" ht="26.4" x14ac:dyDescent="0.25">
      <c r="A89" s="90"/>
      <c r="B89" s="51" t="s">
        <v>69</v>
      </c>
      <c r="C89" s="51"/>
      <c r="D89" s="51"/>
      <c r="E89" s="79"/>
      <c r="F89" s="79">
        <f t="shared" si="21"/>
        <v>0</v>
      </c>
      <c r="G89" s="51"/>
      <c r="H89" s="51"/>
      <c r="I89" s="79">
        <f>SUM(Table1[[#This Row],[subtotal]:[Tax (%)]])</f>
        <v>0</v>
      </c>
      <c r="J89" s="79">
        <v>0</v>
      </c>
      <c r="K89" s="79">
        <v>0</v>
      </c>
      <c r="L89" s="79">
        <f t="shared" si="28"/>
        <v>0</v>
      </c>
      <c r="M89" s="51"/>
    </row>
    <row r="90" spans="1:13" s="81" customFormat="1" ht="39.6" x14ac:dyDescent="0.25">
      <c r="A90" s="90"/>
      <c r="B90" s="51" t="s">
        <v>134</v>
      </c>
      <c r="C90" s="51"/>
      <c r="D90" s="51"/>
      <c r="E90" s="79"/>
      <c r="F90" s="79">
        <f>E90*D90</f>
        <v>0</v>
      </c>
      <c r="G90" s="51"/>
      <c r="H90" s="51"/>
      <c r="I90" s="79">
        <f>SUM(Table1[[#This Row],[subtotal]:[Tax (%)]])</f>
        <v>0</v>
      </c>
      <c r="J90" s="79">
        <v>0</v>
      </c>
      <c r="K90" s="79">
        <v>0</v>
      </c>
      <c r="L90" s="79">
        <f>SUM((K90-I90))</f>
        <v>0</v>
      </c>
      <c r="M90" s="51"/>
    </row>
    <row r="91" spans="1:13" s="100" customFormat="1" ht="26.4" x14ac:dyDescent="0.25">
      <c r="A91" s="97"/>
      <c r="B91" s="86" t="s">
        <v>207</v>
      </c>
      <c r="C91" s="86"/>
      <c r="D91" s="86"/>
      <c r="E91" s="86"/>
      <c r="F91" s="87">
        <f>SUM(F80:F90)</f>
        <v>0</v>
      </c>
      <c r="G91" s="87"/>
      <c r="H91" s="87"/>
      <c r="I91" s="87">
        <f t="shared" ref="I91:L91" si="29">SUM(I80:I90)</f>
        <v>0</v>
      </c>
      <c r="J91" s="87">
        <f t="shared" si="29"/>
        <v>0</v>
      </c>
      <c r="K91" s="87">
        <f t="shared" si="29"/>
        <v>0</v>
      </c>
      <c r="L91" s="87">
        <f t="shared" si="29"/>
        <v>0</v>
      </c>
      <c r="M91" s="86"/>
    </row>
    <row r="92" spans="1:13" s="81" customFormat="1" ht="26.4" x14ac:dyDescent="0.25">
      <c r="A92" s="90" t="s">
        <v>10</v>
      </c>
      <c r="B92" s="51" t="s">
        <v>215</v>
      </c>
      <c r="C92" s="51" t="s">
        <v>216</v>
      </c>
      <c r="D92" s="51"/>
      <c r="E92" s="79"/>
      <c r="F92" s="79">
        <f t="shared" si="21"/>
        <v>0</v>
      </c>
      <c r="G92" s="51"/>
      <c r="H92" s="51"/>
      <c r="I92" s="79">
        <f>SUM(F92:H92)</f>
        <v>0</v>
      </c>
      <c r="J92" s="79">
        <v>0</v>
      </c>
      <c r="K92" s="79">
        <v>0</v>
      </c>
      <c r="L92" s="79">
        <f>SUM((K92-I92))</f>
        <v>0</v>
      </c>
      <c r="M92" s="51"/>
    </row>
    <row r="93" spans="1:13" s="81" customFormat="1" ht="26.4" x14ac:dyDescent="0.25">
      <c r="A93" s="90"/>
      <c r="B93" s="51" t="s">
        <v>70</v>
      </c>
      <c r="C93" s="51" t="s">
        <v>185</v>
      </c>
      <c r="D93" s="51"/>
      <c r="E93" s="79"/>
      <c r="F93" s="79">
        <f t="shared" si="21"/>
        <v>0</v>
      </c>
      <c r="G93" s="51"/>
      <c r="H93" s="51"/>
      <c r="I93" s="79">
        <f t="shared" ref="I93:I98" si="30">SUM(F93:H93)</f>
        <v>0</v>
      </c>
      <c r="J93" s="79">
        <v>0</v>
      </c>
      <c r="K93" s="79">
        <v>0</v>
      </c>
      <c r="L93" s="79">
        <f t="shared" ref="L93:L98" si="31">SUM((K93-I93))</f>
        <v>0</v>
      </c>
      <c r="M93" s="51"/>
    </row>
    <row r="94" spans="1:13" s="81" customFormat="1" x14ac:dyDescent="0.25">
      <c r="A94" s="90"/>
      <c r="B94" s="51"/>
      <c r="C94" s="51" t="s">
        <v>186</v>
      </c>
      <c r="D94" s="51"/>
      <c r="E94" s="79"/>
      <c r="F94" s="79">
        <f t="shared" si="21"/>
        <v>0</v>
      </c>
      <c r="G94" s="51"/>
      <c r="H94" s="51"/>
      <c r="I94" s="79">
        <f t="shared" si="30"/>
        <v>0</v>
      </c>
      <c r="J94" s="79">
        <v>0</v>
      </c>
      <c r="K94" s="79">
        <v>0</v>
      </c>
      <c r="L94" s="79">
        <f t="shared" si="31"/>
        <v>0</v>
      </c>
      <c r="M94" s="51"/>
    </row>
    <row r="95" spans="1:13" s="81" customFormat="1" x14ac:dyDescent="0.25">
      <c r="A95" s="90"/>
      <c r="B95" s="51"/>
      <c r="C95" s="51" t="s">
        <v>187</v>
      </c>
      <c r="D95" s="51"/>
      <c r="E95" s="79"/>
      <c r="F95" s="79">
        <f t="shared" si="21"/>
        <v>0</v>
      </c>
      <c r="G95" s="51"/>
      <c r="H95" s="51"/>
      <c r="I95" s="79">
        <f t="shared" si="30"/>
        <v>0</v>
      </c>
      <c r="J95" s="79">
        <v>0</v>
      </c>
      <c r="K95" s="79">
        <v>0</v>
      </c>
      <c r="L95" s="79">
        <f t="shared" si="31"/>
        <v>0</v>
      </c>
      <c r="M95" s="51"/>
    </row>
    <row r="96" spans="1:13" s="81" customFormat="1" x14ac:dyDescent="0.25">
      <c r="A96" s="90"/>
      <c r="B96" s="51" t="s">
        <v>130</v>
      </c>
      <c r="C96" s="51"/>
      <c r="D96" s="51"/>
      <c r="E96" s="79"/>
      <c r="F96" s="79">
        <f t="shared" si="21"/>
        <v>0</v>
      </c>
      <c r="G96" s="51"/>
      <c r="H96" s="51"/>
      <c r="I96" s="79">
        <f t="shared" si="30"/>
        <v>0</v>
      </c>
      <c r="J96" s="79">
        <v>0</v>
      </c>
      <c r="K96" s="79">
        <v>0</v>
      </c>
      <c r="L96" s="79">
        <f t="shared" si="31"/>
        <v>0</v>
      </c>
      <c r="M96" s="51"/>
    </row>
    <row r="97" spans="1:13" s="81" customFormat="1" ht="26.4" x14ac:dyDescent="0.25">
      <c r="A97" s="90"/>
      <c r="B97" s="51" t="s">
        <v>71</v>
      </c>
      <c r="C97" s="51" t="s">
        <v>143</v>
      </c>
      <c r="D97" s="51"/>
      <c r="E97" s="79"/>
      <c r="F97" s="79">
        <f t="shared" si="21"/>
        <v>0</v>
      </c>
      <c r="G97" s="51"/>
      <c r="H97" s="51"/>
      <c r="I97" s="79">
        <f t="shared" si="30"/>
        <v>0</v>
      </c>
      <c r="J97" s="79">
        <v>0</v>
      </c>
      <c r="K97" s="79">
        <v>0</v>
      </c>
      <c r="L97" s="79">
        <f t="shared" si="31"/>
        <v>0</v>
      </c>
      <c r="M97" s="51"/>
    </row>
    <row r="98" spans="1:13" s="81" customFormat="1" x14ac:dyDescent="0.25">
      <c r="A98" s="90"/>
      <c r="B98" s="51"/>
      <c r="C98" s="51" t="s">
        <v>145</v>
      </c>
      <c r="D98" s="51"/>
      <c r="E98" s="79"/>
      <c r="F98" s="79">
        <f t="shared" si="21"/>
        <v>0</v>
      </c>
      <c r="G98" s="51"/>
      <c r="H98" s="51"/>
      <c r="I98" s="79">
        <f t="shared" si="30"/>
        <v>0</v>
      </c>
      <c r="J98" s="79">
        <v>0</v>
      </c>
      <c r="K98" s="79">
        <v>0</v>
      </c>
      <c r="L98" s="79">
        <f t="shared" si="31"/>
        <v>0</v>
      </c>
      <c r="M98" s="51"/>
    </row>
    <row r="99" spans="1:13" s="100" customFormat="1" ht="26.4" x14ac:dyDescent="0.25">
      <c r="A99" s="97"/>
      <c r="B99" s="86" t="s">
        <v>208</v>
      </c>
      <c r="C99" s="86"/>
      <c r="D99" s="86"/>
      <c r="E99" s="87"/>
      <c r="F99" s="87">
        <f>SUM(F92:F98)</f>
        <v>0</v>
      </c>
      <c r="G99" s="87"/>
      <c r="H99" s="87"/>
      <c r="I99" s="87">
        <f t="shared" ref="I99:L99" si="32">SUM(I92:I98)</f>
        <v>0</v>
      </c>
      <c r="J99" s="87">
        <f t="shared" si="32"/>
        <v>0</v>
      </c>
      <c r="K99" s="87">
        <f t="shared" si="32"/>
        <v>0</v>
      </c>
      <c r="L99" s="87">
        <f t="shared" si="32"/>
        <v>0</v>
      </c>
      <c r="M99" s="86"/>
    </row>
    <row r="100" spans="1:13" s="100" customFormat="1" x14ac:dyDescent="0.25">
      <c r="A100" s="115" t="s">
        <v>238</v>
      </c>
      <c r="B100" s="116" t="s">
        <v>240</v>
      </c>
      <c r="C100" s="117"/>
      <c r="D100" s="116"/>
      <c r="E100" s="118"/>
      <c r="F100" s="79">
        <f t="shared" si="21"/>
        <v>0</v>
      </c>
      <c r="G100" s="118"/>
      <c r="H100" s="118"/>
      <c r="I100" s="79">
        <f t="shared" ref="I100:I105" si="33">SUM(F100:H100)</f>
        <v>0</v>
      </c>
      <c r="J100" s="79">
        <f t="shared" ref="J100:J105" si="34">SUM(G100:I100)</f>
        <v>0</v>
      </c>
      <c r="K100" s="79">
        <f t="shared" ref="K100:K105" si="35">SUM(H100:J100)</f>
        <v>0</v>
      </c>
      <c r="L100" s="79">
        <f t="shared" ref="L100:L105" si="36">SUM(I100:K100)</f>
        <v>0</v>
      </c>
      <c r="M100" s="116"/>
    </row>
    <row r="101" spans="1:13" s="100" customFormat="1" x14ac:dyDescent="0.25">
      <c r="A101" s="115"/>
      <c r="B101" s="116" t="s">
        <v>241</v>
      </c>
      <c r="C101" s="117"/>
      <c r="D101" s="116"/>
      <c r="E101" s="118"/>
      <c r="F101" s="79">
        <f t="shared" si="21"/>
        <v>0</v>
      </c>
      <c r="G101" s="118"/>
      <c r="H101" s="118"/>
      <c r="I101" s="79">
        <f t="shared" si="33"/>
        <v>0</v>
      </c>
      <c r="J101" s="79">
        <f t="shared" si="34"/>
        <v>0</v>
      </c>
      <c r="K101" s="79">
        <f t="shared" si="35"/>
        <v>0</v>
      </c>
      <c r="L101" s="79">
        <f t="shared" si="36"/>
        <v>0</v>
      </c>
      <c r="M101" s="116"/>
    </row>
    <row r="102" spans="1:13" s="100" customFormat="1" ht="26.4" x14ac:dyDescent="0.25">
      <c r="A102" s="115"/>
      <c r="B102" s="116" t="s">
        <v>242</v>
      </c>
      <c r="C102" s="117"/>
      <c r="D102" s="116"/>
      <c r="E102" s="118"/>
      <c r="F102" s="79">
        <f t="shared" si="21"/>
        <v>0</v>
      </c>
      <c r="G102" s="118"/>
      <c r="H102" s="118"/>
      <c r="I102" s="79">
        <f t="shared" si="33"/>
        <v>0</v>
      </c>
      <c r="J102" s="79">
        <f t="shared" si="34"/>
        <v>0</v>
      </c>
      <c r="K102" s="79">
        <f t="shared" si="35"/>
        <v>0</v>
      </c>
      <c r="L102" s="79">
        <f t="shared" si="36"/>
        <v>0</v>
      </c>
      <c r="M102" s="116"/>
    </row>
    <row r="103" spans="1:13" s="100" customFormat="1" ht="26.4" x14ac:dyDescent="0.25">
      <c r="A103" s="115"/>
      <c r="B103" s="116" t="s">
        <v>243</v>
      </c>
      <c r="C103" s="117"/>
      <c r="D103" s="116"/>
      <c r="E103" s="118"/>
      <c r="F103" s="79">
        <f t="shared" si="21"/>
        <v>0</v>
      </c>
      <c r="G103" s="118"/>
      <c r="H103" s="118"/>
      <c r="I103" s="79">
        <f t="shared" si="33"/>
        <v>0</v>
      </c>
      <c r="J103" s="79">
        <f t="shared" si="34"/>
        <v>0</v>
      </c>
      <c r="K103" s="79">
        <f t="shared" si="35"/>
        <v>0</v>
      </c>
      <c r="L103" s="79">
        <f t="shared" si="36"/>
        <v>0</v>
      </c>
      <c r="M103" s="116"/>
    </row>
    <row r="104" spans="1:13" s="100" customFormat="1" ht="26.4" x14ac:dyDescent="0.25">
      <c r="A104" s="115"/>
      <c r="B104" s="116" t="s">
        <v>244</v>
      </c>
      <c r="C104" s="117"/>
      <c r="D104" s="116"/>
      <c r="E104" s="118"/>
      <c r="F104" s="79">
        <f t="shared" si="21"/>
        <v>0</v>
      </c>
      <c r="G104" s="118"/>
      <c r="H104" s="118"/>
      <c r="I104" s="79">
        <f t="shared" si="33"/>
        <v>0</v>
      </c>
      <c r="J104" s="79">
        <f t="shared" si="34"/>
        <v>0</v>
      </c>
      <c r="K104" s="79">
        <f t="shared" si="35"/>
        <v>0</v>
      </c>
      <c r="L104" s="79">
        <f t="shared" si="36"/>
        <v>0</v>
      </c>
      <c r="M104" s="116"/>
    </row>
    <row r="105" spans="1:13" s="100" customFormat="1" ht="26.4" x14ac:dyDescent="0.25">
      <c r="A105" s="115"/>
      <c r="B105" s="116" t="s">
        <v>245</v>
      </c>
      <c r="C105" s="117"/>
      <c r="D105" s="116"/>
      <c r="E105" s="118"/>
      <c r="F105" s="79">
        <f t="shared" si="21"/>
        <v>0</v>
      </c>
      <c r="G105" s="118"/>
      <c r="H105" s="118"/>
      <c r="I105" s="79">
        <f t="shared" si="33"/>
        <v>0</v>
      </c>
      <c r="J105" s="79">
        <f t="shared" si="34"/>
        <v>0</v>
      </c>
      <c r="K105" s="79">
        <f t="shared" si="35"/>
        <v>0</v>
      </c>
      <c r="L105" s="79">
        <f t="shared" si="36"/>
        <v>0</v>
      </c>
      <c r="M105" s="116"/>
    </row>
    <row r="106" spans="1:13" s="100" customFormat="1" ht="26.4" x14ac:dyDescent="0.25">
      <c r="A106" s="97"/>
      <c r="B106" s="86" t="s">
        <v>239</v>
      </c>
      <c r="C106" s="86"/>
      <c r="D106" s="86"/>
      <c r="E106" s="87"/>
      <c r="F106" s="87">
        <f>SUM(F99:F105)</f>
        <v>0</v>
      </c>
      <c r="G106" s="87"/>
      <c r="H106" s="87"/>
      <c r="I106" s="87">
        <f t="shared" ref="I106:L106" si="37">SUM(I99:I105)</f>
        <v>0</v>
      </c>
      <c r="J106" s="87">
        <f t="shared" si="37"/>
        <v>0</v>
      </c>
      <c r="K106" s="87">
        <f t="shared" si="37"/>
        <v>0</v>
      </c>
      <c r="L106" s="87">
        <f t="shared" si="37"/>
        <v>0</v>
      </c>
      <c r="M106" s="86"/>
    </row>
    <row r="107" spans="1:13" s="81" customFormat="1" ht="26.4" x14ac:dyDescent="0.25">
      <c r="A107" s="90" t="s">
        <v>11</v>
      </c>
      <c r="B107" s="51" t="s">
        <v>72</v>
      </c>
      <c r="C107" s="51" t="s">
        <v>73</v>
      </c>
      <c r="D107" s="51"/>
      <c r="E107" s="79"/>
      <c r="F107" s="79">
        <f t="shared" si="21"/>
        <v>0</v>
      </c>
      <c r="G107" s="51"/>
      <c r="H107" s="51"/>
      <c r="I107" s="79">
        <f>SUM(F107:H107)</f>
        <v>0</v>
      </c>
      <c r="J107" s="79">
        <v>0</v>
      </c>
      <c r="K107" s="79">
        <v>0</v>
      </c>
      <c r="L107" s="79">
        <f t="shared" si="28"/>
        <v>0</v>
      </c>
      <c r="M107" s="51"/>
    </row>
    <row r="108" spans="1:13" s="81" customFormat="1" x14ac:dyDescent="0.25">
      <c r="A108" s="90"/>
      <c r="B108" s="51"/>
      <c r="C108" s="51" t="s">
        <v>74</v>
      </c>
      <c r="D108" s="51"/>
      <c r="E108" s="79"/>
      <c r="F108" s="79">
        <f t="shared" si="21"/>
        <v>0</v>
      </c>
      <c r="G108" s="51"/>
      <c r="H108" s="51"/>
      <c r="I108" s="79">
        <f t="shared" ref="I108:I141" si="38">SUM(F108:H108)</f>
        <v>0</v>
      </c>
      <c r="J108" s="79">
        <v>0</v>
      </c>
      <c r="K108" s="79">
        <v>0</v>
      </c>
      <c r="L108" s="79">
        <f t="shared" si="28"/>
        <v>0</v>
      </c>
      <c r="M108" s="51"/>
    </row>
    <row r="109" spans="1:13" s="81" customFormat="1" x14ac:dyDescent="0.25">
      <c r="A109" s="90"/>
      <c r="B109" s="51"/>
      <c r="C109" s="51" t="s">
        <v>75</v>
      </c>
      <c r="D109" s="51"/>
      <c r="E109" s="79"/>
      <c r="F109" s="79">
        <f t="shared" si="21"/>
        <v>0</v>
      </c>
      <c r="G109" s="51"/>
      <c r="H109" s="51"/>
      <c r="I109" s="79">
        <f t="shared" si="38"/>
        <v>0</v>
      </c>
      <c r="J109" s="79">
        <v>0</v>
      </c>
      <c r="K109" s="79">
        <v>0</v>
      </c>
      <c r="L109" s="79">
        <f t="shared" si="28"/>
        <v>0</v>
      </c>
      <c r="M109" s="51"/>
    </row>
    <row r="110" spans="1:13" s="81" customFormat="1" x14ac:dyDescent="0.25">
      <c r="A110" s="90"/>
      <c r="B110" s="51"/>
      <c r="C110" s="51" t="s">
        <v>76</v>
      </c>
      <c r="D110" s="51"/>
      <c r="E110" s="79"/>
      <c r="F110" s="79">
        <f t="shared" si="21"/>
        <v>0</v>
      </c>
      <c r="G110" s="51"/>
      <c r="H110" s="51"/>
      <c r="I110" s="79">
        <f t="shared" si="38"/>
        <v>0</v>
      </c>
      <c r="J110" s="79">
        <v>0</v>
      </c>
      <c r="K110" s="79">
        <v>0</v>
      </c>
      <c r="L110" s="79">
        <f t="shared" si="28"/>
        <v>0</v>
      </c>
      <c r="M110" s="51"/>
    </row>
    <row r="111" spans="1:13" s="81" customFormat="1" x14ac:dyDescent="0.25">
      <c r="A111" s="90"/>
      <c r="B111" s="51"/>
      <c r="C111" s="51" t="s">
        <v>77</v>
      </c>
      <c r="D111" s="51"/>
      <c r="E111" s="79"/>
      <c r="F111" s="79">
        <f t="shared" ref="F111" si="39">E111*D111</f>
        <v>0</v>
      </c>
      <c r="G111" s="51"/>
      <c r="H111" s="51"/>
      <c r="I111" s="79">
        <f>SUM(F111:H111)</f>
        <v>0</v>
      </c>
      <c r="J111" s="79">
        <v>0</v>
      </c>
      <c r="K111" s="79">
        <v>0</v>
      </c>
      <c r="L111" s="79">
        <f t="shared" ref="L111" si="40">SUM((K111-I111))</f>
        <v>0</v>
      </c>
      <c r="M111" s="51"/>
    </row>
    <row r="112" spans="1:13" s="81" customFormat="1" x14ac:dyDescent="0.25">
      <c r="A112" s="90"/>
      <c r="B112" s="51" t="s">
        <v>78</v>
      </c>
      <c r="C112" s="51"/>
      <c r="D112" s="51"/>
      <c r="E112" s="79"/>
      <c r="F112" s="79">
        <f t="shared" si="21"/>
        <v>0</v>
      </c>
      <c r="G112" s="51"/>
      <c r="H112" s="51"/>
      <c r="I112" s="79">
        <f t="shared" si="38"/>
        <v>0</v>
      </c>
      <c r="J112" s="79">
        <v>0</v>
      </c>
      <c r="K112" s="79">
        <v>0</v>
      </c>
      <c r="L112" s="79">
        <f t="shared" si="28"/>
        <v>0</v>
      </c>
      <c r="M112" s="51"/>
    </row>
    <row r="113" spans="1:13" s="81" customFormat="1" ht="26.4" x14ac:dyDescent="0.25">
      <c r="A113" s="90"/>
      <c r="B113" s="51" t="s">
        <v>79</v>
      </c>
      <c r="C113" s="51"/>
      <c r="D113" s="51"/>
      <c r="E113" s="79"/>
      <c r="F113" s="79">
        <f t="shared" ref="F113:F141" si="41">E113*D113</f>
        <v>0</v>
      </c>
      <c r="G113" s="51"/>
      <c r="H113" s="51"/>
      <c r="I113" s="79">
        <f t="shared" si="38"/>
        <v>0</v>
      </c>
      <c r="J113" s="79">
        <v>0</v>
      </c>
      <c r="K113" s="79">
        <v>0</v>
      </c>
      <c r="L113" s="79">
        <f t="shared" si="28"/>
        <v>0</v>
      </c>
      <c r="M113" s="51"/>
    </row>
    <row r="114" spans="1:13" s="81" customFormat="1" ht="26.4" x14ac:dyDescent="0.25">
      <c r="A114" s="90"/>
      <c r="B114" s="51" t="s">
        <v>80</v>
      </c>
      <c r="C114" s="51"/>
      <c r="D114" s="51"/>
      <c r="E114" s="79"/>
      <c r="F114" s="79">
        <f t="shared" si="41"/>
        <v>0</v>
      </c>
      <c r="G114" s="51"/>
      <c r="H114" s="51"/>
      <c r="I114" s="79">
        <f t="shared" si="38"/>
        <v>0</v>
      </c>
      <c r="J114" s="79">
        <v>0</v>
      </c>
      <c r="K114" s="79">
        <v>0</v>
      </c>
      <c r="L114" s="79">
        <f t="shared" si="28"/>
        <v>0</v>
      </c>
      <c r="M114" s="51"/>
    </row>
    <row r="115" spans="1:13" s="81" customFormat="1" ht="26.4" x14ac:dyDescent="0.25">
      <c r="A115" s="90"/>
      <c r="B115" s="51" t="s">
        <v>81</v>
      </c>
      <c r="C115" s="51"/>
      <c r="D115" s="51"/>
      <c r="E115" s="79"/>
      <c r="F115" s="79">
        <f t="shared" si="41"/>
        <v>0</v>
      </c>
      <c r="G115" s="51"/>
      <c r="H115" s="51"/>
      <c r="I115" s="79">
        <f t="shared" si="38"/>
        <v>0</v>
      </c>
      <c r="J115" s="79">
        <v>0</v>
      </c>
      <c r="K115" s="79">
        <v>0</v>
      </c>
      <c r="L115" s="79">
        <f t="shared" si="28"/>
        <v>0</v>
      </c>
      <c r="M115" s="51"/>
    </row>
    <row r="116" spans="1:13" s="81" customFormat="1" ht="26.4" x14ac:dyDescent="0.25">
      <c r="A116" s="90"/>
      <c r="B116" s="51" t="s">
        <v>82</v>
      </c>
      <c r="C116" s="51"/>
      <c r="D116" s="51"/>
      <c r="E116" s="79"/>
      <c r="F116" s="79">
        <f t="shared" si="41"/>
        <v>0</v>
      </c>
      <c r="G116" s="51"/>
      <c r="H116" s="51"/>
      <c r="I116" s="79">
        <f t="shared" si="38"/>
        <v>0</v>
      </c>
      <c r="J116" s="79">
        <v>0</v>
      </c>
      <c r="K116" s="79">
        <v>0</v>
      </c>
      <c r="L116" s="79">
        <f t="shared" si="28"/>
        <v>0</v>
      </c>
      <c r="M116" s="51"/>
    </row>
    <row r="117" spans="1:13" s="81" customFormat="1" ht="26.4" x14ac:dyDescent="0.25">
      <c r="A117" s="90"/>
      <c r="B117" s="51" t="s">
        <v>83</v>
      </c>
      <c r="C117" s="51"/>
      <c r="D117" s="51"/>
      <c r="E117" s="79"/>
      <c r="F117" s="79">
        <f t="shared" si="41"/>
        <v>0</v>
      </c>
      <c r="G117" s="51"/>
      <c r="H117" s="51"/>
      <c r="I117" s="79">
        <f t="shared" si="38"/>
        <v>0</v>
      </c>
      <c r="J117" s="79">
        <v>0</v>
      </c>
      <c r="K117" s="79">
        <v>0</v>
      </c>
      <c r="L117" s="79">
        <f t="shared" si="28"/>
        <v>0</v>
      </c>
      <c r="M117" s="51"/>
    </row>
    <row r="118" spans="1:13" s="81" customFormat="1" ht="26.4" x14ac:dyDescent="0.25">
      <c r="A118" s="90"/>
      <c r="B118" s="51" t="s">
        <v>84</v>
      </c>
      <c r="C118" s="51"/>
      <c r="D118" s="51"/>
      <c r="E118" s="79"/>
      <c r="F118" s="79">
        <f t="shared" ref="F118" si="42">E118*D118</f>
        <v>0</v>
      </c>
      <c r="G118" s="51"/>
      <c r="H118" s="51"/>
      <c r="I118" s="79">
        <f t="shared" ref="I118" si="43">SUM(F118:H118)</f>
        <v>0</v>
      </c>
      <c r="J118" s="79">
        <v>0</v>
      </c>
      <c r="K118" s="79">
        <v>0</v>
      </c>
      <c r="L118" s="79">
        <f t="shared" ref="L118" si="44">SUM((K118-I118))</f>
        <v>0</v>
      </c>
      <c r="M118" s="51"/>
    </row>
    <row r="119" spans="1:13" s="81" customFormat="1" ht="26.4" x14ac:dyDescent="0.25">
      <c r="A119" s="97"/>
      <c r="B119" s="86" t="s">
        <v>209</v>
      </c>
      <c r="C119" s="86"/>
      <c r="D119" s="86"/>
      <c r="E119" s="87"/>
      <c r="F119" s="87">
        <f>SUM(F107:F118)</f>
        <v>0</v>
      </c>
      <c r="G119" s="87"/>
      <c r="H119" s="87"/>
      <c r="I119" s="87">
        <f>SUM(I107:I118)</f>
        <v>0</v>
      </c>
      <c r="J119" s="87">
        <f t="shared" ref="J119:L119" si="45">SUM(J107:J118)</f>
        <v>0</v>
      </c>
      <c r="K119" s="87">
        <f t="shared" si="45"/>
        <v>0</v>
      </c>
      <c r="L119" s="87">
        <f t="shared" si="45"/>
        <v>0</v>
      </c>
      <c r="M119" s="86"/>
    </row>
    <row r="120" spans="1:13" s="81" customFormat="1" x14ac:dyDescent="0.25">
      <c r="A120" s="90" t="s">
        <v>12</v>
      </c>
      <c r="B120" s="51" t="s">
        <v>126</v>
      </c>
      <c r="C120" s="51"/>
      <c r="D120" s="51"/>
      <c r="E120" s="79"/>
      <c r="F120" s="79">
        <f t="shared" si="41"/>
        <v>0</v>
      </c>
      <c r="G120" s="51"/>
      <c r="H120" s="51"/>
      <c r="I120" s="79">
        <f>SUM(F120:H120)</f>
        <v>0</v>
      </c>
      <c r="J120" s="79">
        <v>0</v>
      </c>
      <c r="K120" s="79">
        <v>0</v>
      </c>
      <c r="L120" s="79">
        <f t="shared" si="28"/>
        <v>0</v>
      </c>
      <c r="M120" s="51"/>
    </row>
    <row r="121" spans="1:13" s="81" customFormat="1" x14ac:dyDescent="0.25">
      <c r="A121" s="90"/>
      <c r="B121" s="51" t="s">
        <v>127</v>
      </c>
      <c r="C121" s="51"/>
      <c r="D121" s="51"/>
      <c r="E121" s="79"/>
      <c r="F121" s="79">
        <f t="shared" si="41"/>
        <v>0</v>
      </c>
      <c r="G121" s="51"/>
      <c r="H121" s="51"/>
      <c r="I121" s="79">
        <f t="shared" si="38"/>
        <v>0</v>
      </c>
      <c r="J121" s="79">
        <v>0</v>
      </c>
      <c r="K121" s="79">
        <v>0</v>
      </c>
      <c r="L121" s="79">
        <f t="shared" si="28"/>
        <v>0</v>
      </c>
      <c r="M121" s="51"/>
    </row>
    <row r="122" spans="1:13" s="81" customFormat="1" ht="26.4" x14ac:dyDescent="0.25">
      <c r="A122" s="90"/>
      <c r="B122" s="51" t="s">
        <v>128</v>
      </c>
      <c r="C122" s="51"/>
      <c r="D122" s="51"/>
      <c r="E122" s="79"/>
      <c r="F122" s="79">
        <f t="shared" ref="F122:F127" si="46">E122*D122</f>
        <v>0</v>
      </c>
      <c r="G122" s="51"/>
      <c r="H122" s="51"/>
      <c r="I122" s="79">
        <f t="shared" ref="I122:I127" si="47">SUM(F122:H122)</f>
        <v>0</v>
      </c>
      <c r="J122" s="79">
        <v>0</v>
      </c>
      <c r="K122" s="79">
        <v>0</v>
      </c>
      <c r="L122" s="79">
        <f t="shared" ref="L122:L127" si="48">SUM((K122-I122))</f>
        <v>0</v>
      </c>
      <c r="M122" s="51"/>
    </row>
    <row r="123" spans="1:13" s="81" customFormat="1" x14ac:dyDescent="0.25">
      <c r="A123" s="90"/>
      <c r="B123" s="51" t="s">
        <v>88</v>
      </c>
      <c r="C123" s="51"/>
      <c r="D123" s="51"/>
      <c r="E123" s="79"/>
      <c r="F123" s="79">
        <f t="shared" si="46"/>
        <v>0</v>
      </c>
      <c r="G123" s="51"/>
      <c r="H123" s="51"/>
      <c r="I123" s="79">
        <f t="shared" si="47"/>
        <v>0</v>
      </c>
      <c r="J123" s="79">
        <v>0</v>
      </c>
      <c r="K123" s="79">
        <v>0</v>
      </c>
      <c r="L123" s="79">
        <f t="shared" si="48"/>
        <v>0</v>
      </c>
      <c r="M123" s="51"/>
    </row>
    <row r="124" spans="1:13" s="81" customFormat="1" x14ac:dyDescent="0.25">
      <c r="A124" s="90"/>
      <c r="B124" s="51" t="s">
        <v>129</v>
      </c>
      <c r="C124" s="51"/>
      <c r="D124" s="51"/>
      <c r="E124" s="79"/>
      <c r="F124" s="79">
        <f t="shared" si="46"/>
        <v>0</v>
      </c>
      <c r="G124" s="51"/>
      <c r="H124" s="51"/>
      <c r="I124" s="79">
        <f t="shared" si="47"/>
        <v>0</v>
      </c>
      <c r="J124" s="79">
        <v>0</v>
      </c>
      <c r="K124" s="79">
        <v>0</v>
      </c>
      <c r="L124" s="79">
        <f t="shared" si="48"/>
        <v>0</v>
      </c>
      <c r="M124" s="51"/>
    </row>
    <row r="125" spans="1:13" s="81" customFormat="1" x14ac:dyDescent="0.25">
      <c r="A125" s="90"/>
      <c r="B125" s="51" t="s">
        <v>172</v>
      </c>
      <c r="C125" s="51"/>
      <c r="D125" s="51"/>
      <c r="E125" s="79"/>
      <c r="F125" s="79">
        <f t="shared" si="46"/>
        <v>0</v>
      </c>
      <c r="G125" s="51"/>
      <c r="H125" s="51"/>
      <c r="I125" s="79">
        <f t="shared" si="47"/>
        <v>0</v>
      </c>
      <c r="J125" s="79">
        <v>0</v>
      </c>
      <c r="K125" s="79">
        <v>0</v>
      </c>
      <c r="L125" s="79">
        <f t="shared" si="48"/>
        <v>0</v>
      </c>
      <c r="M125" s="51"/>
    </row>
    <row r="126" spans="1:13" s="81" customFormat="1" ht="26.4" x14ac:dyDescent="0.25">
      <c r="A126" s="90"/>
      <c r="B126" s="51" t="s">
        <v>179</v>
      </c>
      <c r="C126" s="51"/>
      <c r="D126" s="51"/>
      <c r="E126" s="79"/>
      <c r="F126" s="79">
        <f t="shared" si="46"/>
        <v>0</v>
      </c>
      <c r="G126" s="51"/>
      <c r="H126" s="51"/>
      <c r="I126" s="79">
        <f t="shared" si="47"/>
        <v>0</v>
      </c>
      <c r="J126" s="79">
        <v>0</v>
      </c>
      <c r="K126" s="79">
        <v>0</v>
      </c>
      <c r="L126" s="79">
        <f t="shared" si="48"/>
        <v>0</v>
      </c>
      <c r="M126" s="51"/>
    </row>
    <row r="127" spans="1:13" s="81" customFormat="1" ht="26.4" x14ac:dyDescent="0.25">
      <c r="A127" s="90"/>
      <c r="B127" s="51" t="s">
        <v>180</v>
      </c>
      <c r="C127" s="51"/>
      <c r="D127" s="51"/>
      <c r="E127" s="79"/>
      <c r="F127" s="79">
        <f t="shared" si="46"/>
        <v>0</v>
      </c>
      <c r="G127" s="51"/>
      <c r="H127" s="51"/>
      <c r="I127" s="79">
        <f t="shared" si="47"/>
        <v>0</v>
      </c>
      <c r="J127" s="79">
        <v>0</v>
      </c>
      <c r="K127" s="79">
        <v>0</v>
      </c>
      <c r="L127" s="79">
        <f t="shared" si="48"/>
        <v>0</v>
      </c>
      <c r="M127" s="51"/>
    </row>
    <row r="128" spans="1:13" s="100" customFormat="1" ht="21.75" customHeight="1" x14ac:dyDescent="0.25">
      <c r="A128" s="97"/>
      <c r="B128" s="86" t="s">
        <v>210</v>
      </c>
      <c r="C128" s="86"/>
      <c r="D128" s="86"/>
      <c r="E128" s="87"/>
      <c r="F128" s="87">
        <f>SUM(F120:F127)</f>
        <v>0</v>
      </c>
      <c r="G128" s="87"/>
      <c r="H128" s="87"/>
      <c r="I128" s="87">
        <f>SUM(I120:I127)</f>
        <v>0</v>
      </c>
      <c r="J128" s="87">
        <f t="shared" ref="J128:L128" si="49">SUM(J120:J127)</f>
        <v>0</v>
      </c>
      <c r="K128" s="87">
        <f t="shared" si="49"/>
        <v>0</v>
      </c>
      <c r="L128" s="87">
        <f t="shared" si="49"/>
        <v>0</v>
      </c>
      <c r="M128" s="86"/>
    </row>
    <row r="129" spans="1:13" s="55" customFormat="1" ht="26.4" x14ac:dyDescent="0.25">
      <c r="A129" s="90" t="s">
        <v>13</v>
      </c>
      <c r="B129" s="51" t="s">
        <v>119</v>
      </c>
      <c r="C129" s="51" t="s">
        <v>120</v>
      </c>
      <c r="D129" s="51"/>
      <c r="E129" s="79"/>
      <c r="F129" s="79">
        <f t="shared" si="41"/>
        <v>0</v>
      </c>
      <c r="G129" s="51"/>
      <c r="H129" s="51"/>
      <c r="I129" s="79">
        <f t="shared" si="38"/>
        <v>0</v>
      </c>
      <c r="J129" s="79">
        <v>0</v>
      </c>
      <c r="K129" s="79">
        <v>0</v>
      </c>
      <c r="L129" s="79">
        <f t="shared" si="28"/>
        <v>0</v>
      </c>
      <c r="M129" s="51"/>
    </row>
    <row r="130" spans="1:13" s="55" customFormat="1" x14ac:dyDescent="0.25">
      <c r="A130" s="90"/>
      <c r="B130" s="51"/>
      <c r="C130" s="51" t="s">
        <v>121</v>
      </c>
      <c r="D130" s="51"/>
      <c r="E130" s="79"/>
      <c r="F130" s="79">
        <f t="shared" si="41"/>
        <v>0</v>
      </c>
      <c r="G130" s="51"/>
      <c r="H130" s="51"/>
      <c r="I130" s="79">
        <f t="shared" ref="I130:I138" si="50">SUM(F130:H130)</f>
        <v>0</v>
      </c>
      <c r="J130" s="79">
        <v>0</v>
      </c>
      <c r="K130" s="79">
        <v>0</v>
      </c>
      <c r="L130" s="79">
        <f t="shared" ref="L130:L138" si="51">SUM((K130-I130))</f>
        <v>0</v>
      </c>
      <c r="M130" s="51"/>
    </row>
    <row r="131" spans="1:13" s="55" customFormat="1" x14ac:dyDescent="0.25">
      <c r="A131" s="90"/>
      <c r="B131" s="51"/>
      <c r="C131" s="51" t="s">
        <v>122</v>
      </c>
      <c r="D131" s="51"/>
      <c r="E131" s="79"/>
      <c r="F131" s="79">
        <f t="shared" si="41"/>
        <v>0</v>
      </c>
      <c r="G131" s="51"/>
      <c r="H131" s="51"/>
      <c r="I131" s="79">
        <f t="shared" si="50"/>
        <v>0</v>
      </c>
      <c r="J131" s="79">
        <v>0</v>
      </c>
      <c r="K131" s="79">
        <v>0</v>
      </c>
      <c r="L131" s="79">
        <f t="shared" si="51"/>
        <v>0</v>
      </c>
      <c r="M131" s="51"/>
    </row>
    <row r="132" spans="1:13" s="55" customFormat="1" x14ac:dyDescent="0.25">
      <c r="A132" s="90"/>
      <c r="B132" s="51" t="s">
        <v>123</v>
      </c>
      <c r="C132" s="51" t="s">
        <v>125</v>
      </c>
      <c r="D132" s="51"/>
      <c r="E132" s="79"/>
      <c r="F132" s="79">
        <f t="shared" si="41"/>
        <v>0</v>
      </c>
      <c r="G132" s="51"/>
      <c r="H132" s="51"/>
      <c r="I132" s="79">
        <f t="shared" si="50"/>
        <v>0</v>
      </c>
      <c r="J132" s="79">
        <v>0</v>
      </c>
      <c r="K132" s="79">
        <v>0</v>
      </c>
      <c r="L132" s="79">
        <f t="shared" si="51"/>
        <v>0</v>
      </c>
      <c r="M132" s="51"/>
    </row>
    <row r="133" spans="1:13" s="55" customFormat="1" x14ac:dyDescent="0.25">
      <c r="A133" s="90"/>
      <c r="B133" s="51" t="s">
        <v>85</v>
      </c>
      <c r="C133" s="51" t="s">
        <v>124</v>
      </c>
      <c r="D133" s="51"/>
      <c r="E133" s="79"/>
      <c r="F133" s="79">
        <f t="shared" si="41"/>
        <v>0</v>
      </c>
      <c r="G133" s="51"/>
      <c r="H133" s="51"/>
      <c r="I133" s="79">
        <f t="shared" si="50"/>
        <v>0</v>
      </c>
      <c r="J133" s="79">
        <v>0</v>
      </c>
      <c r="K133" s="79">
        <v>0</v>
      </c>
      <c r="L133" s="79">
        <f t="shared" si="51"/>
        <v>0</v>
      </c>
      <c r="M133" s="51"/>
    </row>
    <row r="134" spans="1:13" s="55" customFormat="1" x14ac:dyDescent="0.25">
      <c r="A134" s="90"/>
      <c r="B134" s="51"/>
      <c r="C134" s="51" t="s">
        <v>162</v>
      </c>
      <c r="D134" s="51"/>
      <c r="E134" s="79"/>
      <c r="F134" s="79">
        <f t="shared" si="41"/>
        <v>0</v>
      </c>
      <c r="G134" s="51"/>
      <c r="H134" s="51"/>
      <c r="I134" s="79">
        <f t="shared" si="50"/>
        <v>0</v>
      </c>
      <c r="J134" s="79">
        <v>0</v>
      </c>
      <c r="K134" s="79">
        <v>0</v>
      </c>
      <c r="L134" s="79">
        <f t="shared" si="51"/>
        <v>0</v>
      </c>
      <c r="M134" s="51"/>
    </row>
    <row r="135" spans="1:13" s="55" customFormat="1" x14ac:dyDescent="0.25">
      <c r="A135" s="90"/>
      <c r="B135" s="51" t="s">
        <v>86</v>
      </c>
      <c r="C135" s="51" t="s">
        <v>163</v>
      </c>
      <c r="D135" s="51"/>
      <c r="E135" s="79"/>
      <c r="F135" s="79">
        <f t="shared" si="41"/>
        <v>0</v>
      </c>
      <c r="G135" s="51"/>
      <c r="H135" s="51"/>
      <c r="I135" s="79">
        <f t="shared" si="50"/>
        <v>0</v>
      </c>
      <c r="J135" s="79">
        <v>0</v>
      </c>
      <c r="K135" s="79">
        <v>0</v>
      </c>
      <c r="L135" s="79">
        <f t="shared" si="51"/>
        <v>0</v>
      </c>
      <c r="M135" s="51"/>
    </row>
    <row r="136" spans="1:13" s="55" customFormat="1" ht="39.6" x14ac:dyDescent="0.25">
      <c r="A136" s="90"/>
      <c r="B136" s="51" t="s">
        <v>87</v>
      </c>
      <c r="C136" s="51" t="s">
        <v>114</v>
      </c>
      <c r="D136" s="51"/>
      <c r="E136" s="79"/>
      <c r="F136" s="79">
        <f t="shared" si="41"/>
        <v>0</v>
      </c>
      <c r="G136" s="51"/>
      <c r="H136" s="51"/>
      <c r="I136" s="79">
        <f t="shared" si="50"/>
        <v>0</v>
      </c>
      <c r="J136" s="79">
        <v>0</v>
      </c>
      <c r="K136" s="79">
        <v>0</v>
      </c>
      <c r="L136" s="79">
        <f t="shared" si="51"/>
        <v>0</v>
      </c>
      <c r="M136" s="51"/>
    </row>
    <row r="137" spans="1:13" s="55" customFormat="1" x14ac:dyDescent="0.25">
      <c r="A137" s="90"/>
      <c r="B137" s="51"/>
      <c r="C137" s="51" t="s">
        <v>135</v>
      </c>
      <c r="D137" s="51"/>
      <c r="E137" s="79"/>
      <c r="F137" s="79">
        <f t="shared" si="41"/>
        <v>0</v>
      </c>
      <c r="G137" s="51"/>
      <c r="H137" s="51"/>
      <c r="I137" s="79">
        <f t="shared" si="50"/>
        <v>0</v>
      </c>
      <c r="J137" s="79">
        <v>0</v>
      </c>
      <c r="K137" s="79">
        <v>0</v>
      </c>
      <c r="L137" s="79">
        <f t="shared" si="51"/>
        <v>0</v>
      </c>
      <c r="M137" s="51"/>
    </row>
    <row r="138" spans="1:13" s="55" customFormat="1" ht="26.4" x14ac:dyDescent="0.25">
      <c r="A138" s="90"/>
      <c r="B138" s="51" t="s">
        <v>136</v>
      </c>
      <c r="C138" s="51"/>
      <c r="D138" s="51"/>
      <c r="E138" s="79"/>
      <c r="F138" s="79">
        <v>0</v>
      </c>
      <c r="G138" s="51"/>
      <c r="H138" s="51"/>
      <c r="I138" s="79">
        <f t="shared" si="50"/>
        <v>0</v>
      </c>
      <c r="J138" s="79">
        <v>0</v>
      </c>
      <c r="K138" s="79">
        <v>0</v>
      </c>
      <c r="L138" s="79">
        <f t="shared" si="51"/>
        <v>0</v>
      </c>
      <c r="M138" s="51"/>
    </row>
    <row r="139" spans="1:13" s="100" customFormat="1" ht="30.75" customHeight="1" x14ac:dyDescent="0.25">
      <c r="A139" s="97"/>
      <c r="B139" s="86" t="s">
        <v>211</v>
      </c>
      <c r="C139" s="86"/>
      <c r="D139" s="86"/>
      <c r="E139" s="87"/>
      <c r="F139" s="87">
        <f>SUM(F129:F138)</f>
        <v>0</v>
      </c>
      <c r="G139" s="87"/>
      <c r="H139" s="87"/>
      <c r="I139" s="87">
        <f>SUM(I129:I138)</f>
        <v>0</v>
      </c>
      <c r="J139" s="87">
        <f t="shared" ref="J139:L139" si="52">SUM(J129:J138)</f>
        <v>0</v>
      </c>
      <c r="K139" s="87">
        <f t="shared" si="52"/>
        <v>0</v>
      </c>
      <c r="L139" s="87">
        <f t="shared" si="52"/>
        <v>0</v>
      </c>
      <c r="M139" s="86"/>
    </row>
    <row r="140" spans="1:13" s="81" customFormat="1" x14ac:dyDescent="0.25">
      <c r="A140" s="90" t="s">
        <v>14</v>
      </c>
      <c r="B140" s="51" t="s">
        <v>89</v>
      </c>
      <c r="C140" s="51"/>
      <c r="D140" s="51"/>
      <c r="E140" s="79"/>
      <c r="F140" s="79">
        <f t="shared" si="41"/>
        <v>0</v>
      </c>
      <c r="G140" s="51"/>
      <c r="H140" s="51"/>
      <c r="I140" s="79">
        <f t="shared" si="38"/>
        <v>0</v>
      </c>
      <c r="J140" s="79">
        <v>0</v>
      </c>
      <c r="K140" s="79">
        <v>0</v>
      </c>
      <c r="L140" s="79">
        <f t="shared" si="28"/>
        <v>0</v>
      </c>
      <c r="M140" s="51"/>
    </row>
    <row r="141" spans="1:13" s="81" customFormat="1" x14ac:dyDescent="0.25">
      <c r="A141" s="90"/>
      <c r="B141" s="51" t="s">
        <v>131</v>
      </c>
      <c r="C141" s="91">
        <v>0.15</v>
      </c>
      <c r="D141" s="51"/>
      <c r="E141" s="79"/>
      <c r="F141" s="79">
        <f t="shared" si="41"/>
        <v>0</v>
      </c>
      <c r="G141" s="51"/>
      <c r="H141" s="51"/>
      <c r="I141" s="79">
        <f t="shared" si="38"/>
        <v>0</v>
      </c>
      <c r="J141" s="79">
        <v>0</v>
      </c>
      <c r="K141" s="79">
        <v>0</v>
      </c>
      <c r="L141" s="79">
        <f t="shared" si="28"/>
        <v>0</v>
      </c>
      <c r="M141" s="51"/>
    </row>
    <row r="142" spans="1:13" s="81" customFormat="1" x14ac:dyDescent="0.25">
      <c r="A142" s="90"/>
      <c r="B142" s="51" t="s">
        <v>144</v>
      </c>
      <c r="C142" s="91"/>
      <c r="D142" s="51"/>
      <c r="E142" s="79"/>
      <c r="F142" s="79">
        <f t="shared" ref="F142:F143" si="53">E142*D142</f>
        <v>0</v>
      </c>
      <c r="G142" s="51"/>
      <c r="H142" s="51"/>
      <c r="I142" s="79">
        <f t="shared" ref="I142:I143" si="54">SUM(F142:H142)</f>
        <v>0</v>
      </c>
      <c r="J142" s="79">
        <v>0</v>
      </c>
      <c r="K142" s="79">
        <v>0</v>
      </c>
      <c r="L142" s="79">
        <f t="shared" ref="L142:L143" si="55">SUM((K142-I142))</f>
        <v>0</v>
      </c>
      <c r="M142" s="51"/>
    </row>
    <row r="143" spans="1:13" s="81" customFormat="1" x14ac:dyDescent="0.25">
      <c r="A143" s="90"/>
      <c r="B143" s="51" t="s">
        <v>141</v>
      </c>
      <c r="C143" s="91" t="s">
        <v>142</v>
      </c>
      <c r="D143" s="51"/>
      <c r="E143" s="79"/>
      <c r="F143" s="79">
        <f t="shared" si="53"/>
        <v>0</v>
      </c>
      <c r="G143" s="51"/>
      <c r="H143" s="51"/>
      <c r="I143" s="79">
        <f t="shared" si="54"/>
        <v>0</v>
      </c>
      <c r="J143" s="79">
        <v>0</v>
      </c>
      <c r="K143" s="79">
        <v>0</v>
      </c>
      <c r="L143" s="79">
        <f t="shared" si="55"/>
        <v>0</v>
      </c>
      <c r="M143" s="51"/>
    </row>
    <row r="144" spans="1:13" s="100" customFormat="1" ht="27" customHeight="1" x14ac:dyDescent="0.25">
      <c r="A144" s="101"/>
      <c r="B144" s="102" t="s">
        <v>212</v>
      </c>
      <c r="C144" s="102"/>
      <c r="D144" s="102"/>
      <c r="E144" s="103"/>
      <c r="F144" s="103">
        <f>SUM(F140:F143)</f>
        <v>0</v>
      </c>
      <c r="G144" s="103"/>
      <c r="H144" s="103"/>
      <c r="I144" s="103">
        <f t="shared" ref="I144:L144" si="56">SUM(I140:I143)</f>
        <v>0</v>
      </c>
      <c r="J144" s="103">
        <f t="shared" si="56"/>
        <v>0</v>
      </c>
      <c r="K144" s="103">
        <f t="shared" si="56"/>
        <v>0</v>
      </c>
      <c r="L144" s="103">
        <f t="shared" si="56"/>
        <v>0</v>
      </c>
      <c r="M144" s="102"/>
    </row>
    <row r="145" spans="1:13" s="88" customFormat="1" ht="27" customHeight="1" x14ac:dyDescent="0.25">
      <c r="A145" s="104"/>
      <c r="B145" s="105"/>
      <c r="C145" s="106"/>
      <c r="D145" s="105"/>
      <c r="E145" s="107"/>
      <c r="F145" s="107"/>
      <c r="G145" s="107"/>
      <c r="H145" s="107"/>
      <c r="I145" s="107"/>
      <c r="J145" s="107"/>
      <c r="K145" s="107"/>
      <c r="L145" s="107"/>
      <c r="M145" s="105"/>
    </row>
    <row r="146" spans="1:13" ht="24" customHeight="1" x14ac:dyDescent="0.25">
      <c r="B146" s="81"/>
    </row>
    <row r="147" spans="1:13" x14ac:dyDescent="0.25">
      <c r="B147" s="81"/>
      <c r="F147" s="122" t="s">
        <v>236</v>
      </c>
      <c r="G147" s="124" t="s">
        <v>91</v>
      </c>
      <c r="H147" s="124"/>
      <c r="I147" s="110">
        <f>I16+I29+I106+I44+I53+I64+I79+I91+I99+I119+I128+I139+I144</f>
        <v>0</v>
      </c>
      <c r="J147" s="110">
        <f>J16+J29+J106+J44+J53+J64+J79+J91+J99+J119+J128+J139+J144</f>
        <v>0</v>
      </c>
      <c r="K147" s="110">
        <f t="shared" ref="K147:L147" si="57">K16+K29+K106+K44+K53+K64+K79+K91+K99+K119+K128+K139+K144</f>
        <v>0</v>
      </c>
      <c r="L147" s="110">
        <f t="shared" si="57"/>
        <v>0</v>
      </c>
    </row>
    <row r="148" spans="1:13" x14ac:dyDescent="0.25">
      <c r="B148" s="81"/>
      <c r="F148" s="122"/>
      <c r="G148" s="124" t="s">
        <v>228</v>
      </c>
      <c r="H148" s="124"/>
      <c r="I148" s="110">
        <f>I17+I30+I107+I45+I54+I65+I80+I92+I100+I120+I129+I140+I145</f>
        <v>0</v>
      </c>
      <c r="J148" s="110">
        <f>J6+J18+J20+J25+J26+J73+J74+J75+J76+J80+J81+J82+J83+J84+J85+J139</f>
        <v>0</v>
      </c>
      <c r="K148" s="110">
        <f>K6+K18+K20+K25+K26+K73+K74+K75+K76+K80+K81+K82+K83+K84+K85+K139</f>
        <v>0</v>
      </c>
      <c r="L148" s="110">
        <f>L6+L18+L20+L25+L26+L73+L74+L75+L76+L80+L81+L82+L83+L84+L85+L139</f>
        <v>0</v>
      </c>
    </row>
    <row r="149" spans="1:13" x14ac:dyDescent="0.25">
      <c r="B149" s="81"/>
      <c r="F149" s="122"/>
      <c r="G149" s="124" t="s">
        <v>229</v>
      </c>
      <c r="H149" s="124"/>
      <c r="I149" s="110">
        <f>I147-I148</f>
        <v>0</v>
      </c>
      <c r="J149" s="110">
        <f t="shared" ref="J149:L149" si="58">J147-J148</f>
        <v>0</v>
      </c>
      <c r="K149" s="110">
        <f t="shared" si="58"/>
        <v>0</v>
      </c>
      <c r="L149" s="110">
        <f t="shared" si="58"/>
        <v>0</v>
      </c>
      <c r="M149" s="81"/>
    </row>
    <row r="150" spans="1:13" ht="5.25" customHeight="1" x14ac:dyDescent="0.25">
      <c r="B150" s="81"/>
      <c r="F150" s="122"/>
      <c r="G150" s="125"/>
      <c r="H150" s="126"/>
      <c r="I150" s="126"/>
      <c r="J150" s="126"/>
      <c r="K150" s="126"/>
      <c r="L150" s="127"/>
    </row>
    <row r="151" spans="1:13" x14ac:dyDescent="0.25">
      <c r="F151" s="122"/>
      <c r="G151" s="124" t="s">
        <v>223</v>
      </c>
      <c r="H151" s="124"/>
      <c r="I151" s="111"/>
      <c r="J151" s="111"/>
      <c r="K151" s="110"/>
      <c r="L151" s="110"/>
    </row>
    <row r="152" spans="1:13" ht="15" customHeight="1" x14ac:dyDescent="0.25">
      <c r="C152" s="81"/>
      <c r="F152" s="122"/>
      <c r="G152" s="124" t="s">
        <v>226</v>
      </c>
      <c r="H152" s="124"/>
      <c r="I152" s="111"/>
      <c r="J152" s="111"/>
      <c r="K152" s="110"/>
      <c r="L152" s="110"/>
    </row>
    <row r="153" spans="1:13" x14ac:dyDescent="0.25">
      <c r="F153" s="122"/>
      <c r="G153" s="124" t="s">
        <v>227</v>
      </c>
      <c r="H153" s="124"/>
      <c r="I153" s="111"/>
      <c r="J153" s="111"/>
      <c r="K153" s="110"/>
      <c r="L153" s="110"/>
    </row>
    <row r="154" spans="1:13" x14ac:dyDescent="0.25">
      <c r="F154" s="122"/>
      <c r="G154" s="124" t="s">
        <v>224</v>
      </c>
      <c r="H154" s="124"/>
      <c r="I154" s="110">
        <f>I149-I152-I151</f>
        <v>0</v>
      </c>
      <c r="J154" s="110">
        <f t="shared" ref="J154:L154" si="59">J149-J152-J151</f>
        <v>0</v>
      </c>
      <c r="K154" s="110">
        <f t="shared" si="59"/>
        <v>0</v>
      </c>
      <c r="L154" s="110">
        <f t="shared" si="59"/>
        <v>0</v>
      </c>
    </row>
    <row r="155" spans="1:13" ht="21.75" customHeight="1" x14ac:dyDescent="0.25">
      <c r="F155" s="122"/>
      <c r="G155" s="124" t="s">
        <v>225</v>
      </c>
      <c r="H155" s="124"/>
      <c r="I155" s="110">
        <f>I148-I153</f>
        <v>0</v>
      </c>
      <c r="J155" s="110">
        <f t="shared" ref="J155:L155" si="60">J148-J153</f>
        <v>0</v>
      </c>
      <c r="K155" s="110">
        <f t="shared" si="60"/>
        <v>0</v>
      </c>
      <c r="L155" s="110">
        <f t="shared" si="60"/>
        <v>0</v>
      </c>
    </row>
    <row r="156" spans="1:13" ht="21.75" customHeight="1" x14ac:dyDescent="0.25">
      <c r="G156" s="123"/>
      <c r="H156" s="123"/>
    </row>
  </sheetData>
  <mergeCells count="13">
    <mergeCell ref="D2:H2"/>
    <mergeCell ref="A1:M1"/>
    <mergeCell ref="F147:F155"/>
    <mergeCell ref="G156:H156"/>
    <mergeCell ref="G147:H147"/>
    <mergeCell ref="G148:H148"/>
    <mergeCell ref="G149:H149"/>
    <mergeCell ref="G151:H151"/>
    <mergeCell ref="G152:H152"/>
    <mergeCell ref="G153:H153"/>
    <mergeCell ref="G150:L150"/>
    <mergeCell ref="G154:H154"/>
    <mergeCell ref="G155:H155"/>
  </mergeCells>
  <phoneticPr fontId="21" type="noConversion"/>
  <pageMargins left="0.7" right="0.7" top="0.75" bottom="0.75" header="0.3" footer="0.3"/>
  <pageSetup scale="41" fitToHeight="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opLeftCell="A4" zoomScaleNormal="100" workbookViewId="0">
      <selection activeCell="C16" sqref="C16"/>
    </sheetView>
  </sheetViews>
  <sheetFormatPr defaultColWidth="9.109375" defaultRowHeight="13.2" x14ac:dyDescent="0.25"/>
  <cols>
    <col min="1" max="1" width="26.21875" style="2" customWidth="1"/>
    <col min="2" max="2" width="29.109375" style="17" customWidth="1"/>
    <col min="3" max="3" width="11.77734375" style="27" customWidth="1"/>
    <col min="4" max="4" width="14.44140625" style="27" customWidth="1"/>
    <col min="5" max="16384" width="9.109375" style="17"/>
  </cols>
  <sheetData>
    <row r="1" spans="1:4" ht="25.5" customHeight="1" thickBot="1" x14ac:dyDescent="0.3">
      <c r="A1" s="49" t="s">
        <v>13</v>
      </c>
      <c r="B1" s="49"/>
      <c r="C1" s="50" t="s">
        <v>155</v>
      </c>
      <c r="D1" s="50" t="s">
        <v>2</v>
      </c>
    </row>
    <row r="2" spans="1:4" ht="14.25" customHeight="1" x14ac:dyDescent="0.25">
      <c r="A2" s="2" t="s">
        <v>4</v>
      </c>
      <c r="B2" s="55" t="s">
        <v>28</v>
      </c>
      <c r="C2" s="27">
        <f>'Detailed Expenses'!I6</f>
        <v>0</v>
      </c>
      <c r="D2" s="27">
        <f>'Detailed Expenses'!K6</f>
        <v>0</v>
      </c>
    </row>
    <row r="3" spans="1:4" ht="14.25" customHeight="1" x14ac:dyDescent="0.25">
      <c r="A3" s="2" t="s">
        <v>93</v>
      </c>
      <c r="B3" s="17" t="s">
        <v>218</v>
      </c>
      <c r="C3" s="27">
        <f>'Detailed Expenses'!I18</f>
        <v>0</v>
      </c>
      <c r="D3" s="27">
        <f>'Detailed Expenses'!K18</f>
        <v>0</v>
      </c>
    </row>
    <row r="4" spans="1:4" ht="14.25" customHeight="1" x14ac:dyDescent="0.25">
      <c r="B4" s="17" t="s">
        <v>217</v>
      </c>
      <c r="C4" s="27">
        <f>'Detailed Expenses'!I20</f>
        <v>0</v>
      </c>
      <c r="D4" s="27">
        <f>'Detailed Expenses'!K20</f>
        <v>0</v>
      </c>
    </row>
    <row r="5" spans="1:4" ht="14.25" customHeight="1" x14ac:dyDescent="0.25">
      <c r="B5" s="17" t="s">
        <v>219</v>
      </c>
      <c r="C5" s="27">
        <f>'Detailed Expenses'!I25</f>
        <v>0</v>
      </c>
      <c r="D5" s="27">
        <f>'Detailed Expenses'!K25</f>
        <v>0</v>
      </c>
    </row>
    <row r="6" spans="1:4" ht="14.25" customHeight="1" x14ac:dyDescent="0.25">
      <c r="B6" s="17" t="s">
        <v>220</v>
      </c>
      <c r="C6" s="27">
        <f>'Detailed Expenses'!I26</f>
        <v>0</v>
      </c>
      <c r="D6" s="27">
        <f>'Detailed Expenses'!K26</f>
        <v>0</v>
      </c>
    </row>
    <row r="7" spans="1:4" ht="14.25" customHeight="1" x14ac:dyDescent="0.25">
      <c r="A7" s="2" t="s">
        <v>8</v>
      </c>
      <c r="B7" s="17" t="s">
        <v>156</v>
      </c>
      <c r="C7" s="27">
        <f>SUM('Detailed Expenses'!I73:I74)</f>
        <v>0</v>
      </c>
      <c r="D7" s="27">
        <f>SUM('Detailed Expenses'!K73:K74)</f>
        <v>0</v>
      </c>
    </row>
    <row r="8" spans="1:4" ht="14.25" customHeight="1" x14ac:dyDescent="0.25">
      <c r="B8" s="17" t="s">
        <v>117</v>
      </c>
      <c r="C8" s="27">
        <f>'Detailed Expenses'!I75</f>
        <v>0</v>
      </c>
      <c r="D8" s="27">
        <f>'Detailed Expenses'!K75</f>
        <v>0</v>
      </c>
    </row>
    <row r="9" spans="1:4" ht="14.25" customHeight="1" x14ac:dyDescent="0.25">
      <c r="B9" s="17" t="s">
        <v>157</v>
      </c>
      <c r="C9" s="27">
        <f>'Detailed Expenses'!I76</f>
        <v>0</v>
      </c>
      <c r="D9" s="27">
        <f>'Detailed Expenses'!K76</f>
        <v>0</v>
      </c>
    </row>
    <row r="10" spans="1:4" ht="14.25" customHeight="1" x14ac:dyDescent="0.25">
      <c r="A10" s="2" t="s">
        <v>9</v>
      </c>
      <c r="B10" s="17" t="s">
        <v>158</v>
      </c>
      <c r="C10" s="27">
        <f>SUM('Detailed Expenses'!I80:I81)</f>
        <v>0</v>
      </c>
      <c r="D10" s="27">
        <f>SUM('Detailed Expenses'!K80:K81)</f>
        <v>0</v>
      </c>
    </row>
    <row r="11" spans="1:4" ht="14.25" customHeight="1" x14ac:dyDescent="0.25">
      <c r="B11" s="17" t="s">
        <v>159</v>
      </c>
      <c r="C11" s="27">
        <f>'Detailed Expenses'!I82</f>
        <v>0</v>
      </c>
      <c r="D11" s="27">
        <f>'Detailed Expenses'!K82</f>
        <v>0</v>
      </c>
    </row>
    <row r="12" spans="1:4" ht="14.25" customHeight="1" x14ac:dyDescent="0.25">
      <c r="B12" s="17" t="s">
        <v>160</v>
      </c>
      <c r="C12" s="27">
        <f>'Detailed Expenses'!I83</f>
        <v>0</v>
      </c>
      <c r="D12" s="27">
        <f>'Detailed Expenses'!K83</f>
        <v>0</v>
      </c>
    </row>
    <row r="13" spans="1:4" ht="14.25" customHeight="1" x14ac:dyDescent="0.25">
      <c r="B13" s="17" t="s">
        <v>161</v>
      </c>
      <c r="C13" s="27">
        <f>'Detailed Expenses'!I84</f>
        <v>0</v>
      </c>
      <c r="D13" s="27">
        <f>'Detailed Expenses'!K84</f>
        <v>0</v>
      </c>
    </row>
    <row r="14" spans="1:4" ht="14.25" customHeight="1" x14ac:dyDescent="0.25">
      <c r="B14" s="17" t="s">
        <v>113</v>
      </c>
      <c r="C14" s="27">
        <f>'Detailed Expenses'!I85</f>
        <v>0</v>
      </c>
      <c r="D14" s="27">
        <f>'Detailed Expenses'!K85</f>
        <v>0</v>
      </c>
    </row>
    <row r="15" spans="1:4" ht="14.25" customHeight="1" x14ac:dyDescent="0.25">
      <c r="A15" s="2" t="s">
        <v>13</v>
      </c>
      <c r="B15" s="17" t="s">
        <v>120</v>
      </c>
      <c r="C15" s="27">
        <f>'Detailed Expenses'!I129</f>
        <v>0</v>
      </c>
      <c r="D15" s="27">
        <f>'Detailed Expenses'!K129</f>
        <v>0</v>
      </c>
    </row>
    <row r="16" spans="1:4" ht="14.25" customHeight="1" x14ac:dyDescent="0.25">
      <c r="B16" s="17" t="s">
        <v>121</v>
      </c>
      <c r="C16" s="27">
        <f>'Detailed Expenses'!I130</f>
        <v>0</v>
      </c>
      <c r="D16" s="27">
        <f>'Detailed Expenses'!K130</f>
        <v>0</v>
      </c>
    </row>
    <row r="17" spans="1:4" ht="14.25" customHeight="1" x14ac:dyDescent="0.25">
      <c r="B17" s="17" t="s">
        <v>122</v>
      </c>
      <c r="C17" s="27">
        <f>'Detailed Expenses'!I131</f>
        <v>0</v>
      </c>
      <c r="D17" s="27">
        <f>'Detailed Expenses'!K131</f>
        <v>0</v>
      </c>
    </row>
    <row r="18" spans="1:4" ht="14.25" customHeight="1" x14ac:dyDescent="0.25">
      <c r="B18" s="17" t="s">
        <v>125</v>
      </c>
      <c r="C18" s="27">
        <f>'Detailed Expenses'!I132</f>
        <v>0</v>
      </c>
      <c r="D18" s="27">
        <f>'Detailed Expenses'!K132</f>
        <v>0</v>
      </c>
    </row>
    <row r="19" spans="1:4" ht="15" customHeight="1" x14ac:dyDescent="0.25">
      <c r="B19" s="17" t="s">
        <v>221</v>
      </c>
      <c r="C19" s="27">
        <f>SUM('Detailed Expenses'!I133:I134)</f>
        <v>0</v>
      </c>
      <c r="D19" s="27">
        <f>SUM('Detailed Expenses'!K133:K134)</f>
        <v>0</v>
      </c>
    </row>
    <row r="20" spans="1:4" ht="15" customHeight="1" x14ac:dyDescent="0.25">
      <c r="B20" s="17" t="s">
        <v>86</v>
      </c>
      <c r="C20" s="27">
        <f>'Detailed Expenses'!I135</f>
        <v>0</v>
      </c>
      <c r="D20" s="27">
        <f>'Detailed Expenses'!K135</f>
        <v>0</v>
      </c>
    </row>
    <row r="21" spans="1:4" ht="15" customHeight="1" x14ac:dyDescent="0.25">
      <c r="B21" s="17" t="s">
        <v>164</v>
      </c>
      <c r="C21" s="27">
        <f>SUM('Detailed Expenses'!I136:I137)</f>
        <v>0</v>
      </c>
      <c r="D21" s="27">
        <f>SUM('Detailed Expenses'!K136:K137)</f>
        <v>0</v>
      </c>
    </row>
    <row r="22" spans="1:4" ht="15" customHeight="1" x14ac:dyDescent="0.25">
      <c r="B22" s="17" t="s">
        <v>165</v>
      </c>
      <c r="C22" s="27">
        <f>'Detailed Expenses'!I138</f>
        <v>0</v>
      </c>
      <c r="D22" s="27">
        <f>'Detailed Expenses'!K138</f>
        <v>0</v>
      </c>
    </row>
    <row r="23" spans="1:4" ht="15" customHeight="1" thickBot="1" x14ac:dyDescent="0.3">
      <c r="A23" s="25" t="s">
        <v>169</v>
      </c>
      <c r="B23" s="28"/>
      <c r="C23" s="26">
        <f>SUM(C2:C22)</f>
        <v>0</v>
      </c>
      <c r="D23" s="26">
        <f>SUM(D2:D22)</f>
        <v>0</v>
      </c>
    </row>
    <row r="24" spans="1:4" ht="15" customHeight="1" thickTop="1" x14ac:dyDescent="0.25"/>
    <row r="25" spans="1:4" ht="15" customHeight="1" x14ac:dyDescent="0.25">
      <c r="A25" s="29" t="s">
        <v>166</v>
      </c>
      <c r="B25" s="30" t="s">
        <v>222</v>
      </c>
      <c r="C25" s="54">
        <f>'Detailed Expenses'!I19</f>
        <v>0</v>
      </c>
      <c r="D25" s="54">
        <f>'Detailed Expenses'!K19</f>
        <v>0</v>
      </c>
    </row>
    <row r="26" spans="1:4" ht="15" customHeight="1" thickBot="1" x14ac:dyDescent="0.3">
      <c r="A26" s="25" t="s">
        <v>91</v>
      </c>
      <c r="B26" s="25"/>
      <c r="C26" s="26">
        <f>SUM(C23:C25)</f>
        <v>0</v>
      </c>
      <c r="D26" s="26">
        <f>SUM(D23:D25)</f>
        <v>0</v>
      </c>
    </row>
    <row r="27" spans="1:4" ht="15" customHeight="1" thickTop="1" x14ac:dyDescent="0.25">
      <c r="A27" s="2" t="s">
        <v>167</v>
      </c>
      <c r="B27" s="17" t="s">
        <v>170</v>
      </c>
      <c r="D27" s="27">
        <f>-D3</f>
        <v>0</v>
      </c>
    </row>
    <row r="28" spans="1:4" ht="15" customHeight="1" thickBot="1" x14ac:dyDescent="0.3">
      <c r="B28" s="17" t="s">
        <v>171</v>
      </c>
      <c r="D28" s="27">
        <f>-D25</f>
        <v>0</v>
      </c>
    </row>
    <row r="29" spans="1:4" ht="15" customHeight="1" thickBot="1" x14ac:dyDescent="0.3">
      <c r="A29" s="56" t="s">
        <v>168</v>
      </c>
      <c r="B29" s="57"/>
      <c r="C29" s="58"/>
      <c r="D29" s="59">
        <f>SUM(D26:D28)</f>
        <v>0</v>
      </c>
    </row>
  </sheetData>
  <pageMargins left="0.7" right="0.7" top="0.75" bottom="0.75" header="0.3" footer="0.3"/>
  <pageSetup orientation="portrait" r:id="rId1"/>
  <ignoredErrors>
    <ignoredError sqref="D7:D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BCBD28BF0174482CC0CE69BD67692" ma:contentTypeVersion="11" ma:contentTypeDescription="Create a new document." ma:contentTypeScope="" ma:versionID="9f116bb7fa6e29ccb39d26002e22014a">
  <xsd:schema xmlns:xsd="http://www.w3.org/2001/XMLSchema" xmlns:xs="http://www.w3.org/2001/XMLSchema" xmlns:p="http://schemas.microsoft.com/office/2006/metadata/properties" xmlns:ns2="c8b70ef9-a1d0-4c3f-95ec-14e98725bb87" targetNamespace="http://schemas.microsoft.com/office/2006/metadata/properties" ma:root="true" ma:fieldsID="8daa5d2bf41ea23bb161b2f734674f5f" ns2:_="">
    <xsd:import namespace="c8b70ef9-a1d0-4c3f-95ec-14e98725b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70ef9-a1d0-4c3f-95ec-14e98725b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2443C-A75E-45BD-A6A2-C2863CB79F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12186B-DF24-48D2-8FC0-9CB9FC079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70ef9-a1d0-4c3f-95ec-14e98725b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2D93E-621B-4A02-A835-E4F89E5C01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Summary</vt:lpstr>
      <vt:lpstr>Detailed Expenses</vt:lpstr>
      <vt:lpstr>Prof Services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Andy Schwarz</cp:lastModifiedBy>
  <cp:lastPrinted>2014-03-21T01:56:51Z</cp:lastPrinted>
  <dcterms:created xsi:type="dcterms:W3CDTF">2013-01-19T01:34:24Z</dcterms:created>
  <dcterms:modified xsi:type="dcterms:W3CDTF">2021-12-10T21:31:29Z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0x010100182BCBD28BF0174482CC0CE69BD67692</vt:lpwstr>
  </property>
</Properties>
</file>